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10" windowHeight="10575" tabRatio="536" activeTab="0"/>
  </bookViews>
  <sheets>
    <sheet name="计划表" sheetId="1" r:id="rId1"/>
  </sheets>
  <definedNames>
    <definedName name="_xlnm.Print_Area" localSheetId="0">'计划表'!$A$1:$L$434</definedName>
    <definedName name="_xlnm.Print_Titles" localSheetId="0">'计划表'!$4:$4</definedName>
    <definedName name="_xlnm._FilterDatabase" localSheetId="0" hidden="1">'计划表'!$A$4:$HT$434</definedName>
  </definedNames>
  <calcPr fullCalcOnLoad="1"/>
</workbook>
</file>

<file path=xl/sharedStrings.xml><?xml version="1.0" encoding="utf-8"?>
<sst xmlns="http://schemas.openxmlformats.org/spreadsheetml/2006/main" count="2752" uniqueCount="1481">
  <si>
    <t>附件</t>
  </si>
  <si>
    <t>2023年第三批制造业重点项目清单</t>
  </si>
  <si>
    <t>单位：亿元</t>
  </si>
  <si>
    <t>序号</t>
  </si>
  <si>
    <t>企业名称</t>
  </si>
  <si>
    <t>项目名称</t>
  </si>
  <si>
    <t>项目建设内容</t>
  </si>
  <si>
    <t>项目
所在地</t>
  </si>
  <si>
    <t>总投资</t>
  </si>
  <si>
    <t>固定资产投资</t>
  </si>
  <si>
    <t>计划开工
年月</t>
  </si>
  <si>
    <t>计划竣工
年月</t>
  </si>
  <si>
    <t>2023年
计划投资</t>
  </si>
  <si>
    <t>所属行业</t>
  </si>
  <si>
    <t>备注</t>
  </si>
  <si>
    <t>全区</t>
  </si>
  <si>
    <t>一</t>
  </si>
  <si>
    <t>南宁市</t>
  </si>
  <si>
    <t>南宁凯鑫新材料有限公司</t>
  </si>
  <si>
    <t>横州市南乡年产370万m³优质花岗岩建筑骨料项目</t>
  </si>
  <si>
    <t>项目建设年产370万m3的优质花岗岩建筑骨料生产线，配套矿区花岗岩矿资源量14264.52万吨，建设内容包括矿山开采、生产加工区、建筑骨料生产线、长皮带输送廊道及相配套的辅助生产设施等。其中，一期进行矿山开采及粗加工区建设，二期进行深加工区、建筑骨料生产线、长皮带输送廊道及相配套的辅助生产设施等建设。</t>
  </si>
  <si>
    <t>南宁市横州市</t>
  </si>
  <si>
    <t>6.建材工业</t>
  </si>
  <si>
    <t>高端化智能化绿色化改造项目</t>
  </si>
  <si>
    <t>南宁清智电子科技有限公司</t>
  </si>
  <si>
    <t>汽车芯片产业研发制造基地项目</t>
  </si>
  <si>
    <t>项目计划总投资约7.55亿元，其中研发投入约5.95亿元，固定资产投资约3500万元。项目拟入驻自贸试验区南宁片区振邦产业园，其中设计部分拟租用经营用房约2000㎡以及制造部分拟租用生产厂房约7000㎡，主营开展汽车芯片的研发和销售，ECU模组的设计研发、生产和销售，汽车电子的科学研究。</t>
  </si>
  <si>
    <t>南宁市良庆区</t>
  </si>
  <si>
    <t>2022年12月</t>
  </si>
  <si>
    <t>2024年3月</t>
  </si>
  <si>
    <t>7.电子工业</t>
  </si>
  <si>
    <t>增产增效项目</t>
  </si>
  <si>
    <t>广西元丰新型材料有限公司</t>
  </si>
  <si>
    <t>年产30万立方米FOSB及深加工一体化项目</t>
  </si>
  <si>
    <t>项目建设一条总产能30万立方米FOSB生产线，其中包含未贴面MDI超强刨花板、未贴面三聚氰胺超强刨花板各10万立方米，贴面MDI超强刨花板、贴面三聚氰胺超强刨花板各5万立方米。</t>
  </si>
  <si>
    <t>南宁市上林县</t>
  </si>
  <si>
    <t>10.造纸与木材加工</t>
  </si>
  <si>
    <t>农夫山泉广西大明山饮料有限公司</t>
  </si>
  <si>
    <t>年产103万吨饮用天然水生产线建设项目</t>
  </si>
  <si>
    <t>项目引进瓶胚注塑系统5套、48000bph 550ml饮用天然水生产线1条、12000bph 5L饮用天然水生产线1条等进口设备，购置国产2000bph 19L饮用天然水生产线1条、3500bph 12L饮用天然水生产线1条、36000bph 550ml饮用天然水生产线1条并配套国产设备以及水处理、污水处理等先进设备，建设形成年产59085万瓶产品103万吨（台、套、件等）产能。</t>
  </si>
  <si>
    <t>8.食品工业</t>
  </si>
  <si>
    <t>广西鑫凯隆新能源科技有限公司</t>
  </si>
  <si>
    <t>年产30万吨生物柴油（生物酶法）工程建设项目</t>
  </si>
  <si>
    <t>本项目规模为30万吨／年各类生物柴油，分两期建设，一期工程为20万吨／年各类生物柴油，二期工程为10万吨／年各类生物柴油。 项目用地195.33亩，采购各类主要动静设备约700台套。 生产车间包括原辅料及成品储运罐区、反应车间、蒸馏车间以及包括锅炉房、循环水站、动力站、消防站、污水处理站、配电房等公用工程设施。</t>
  </si>
  <si>
    <t>南宁市隆安县</t>
  </si>
  <si>
    <t>2021年12月</t>
  </si>
  <si>
    <t>2023年12月</t>
  </si>
  <si>
    <t>13.其他工业</t>
  </si>
  <si>
    <t>南宁耀晟包装科技有限公司</t>
  </si>
  <si>
    <t>环保包装材料生产项目</t>
  </si>
  <si>
    <t>项目选址伏波大道与百威英博大道西南侧地块，占地约120亩（起拍价为16.7万元/亩），建设内容包括三、五层瓦楞纸板生产线、高端彩印生产线共计12条，预计年产量达30万m³。</t>
  </si>
  <si>
    <t>南宁市东盟经开区</t>
  </si>
  <si>
    <t>广西阿秀食品有限责任公司</t>
  </si>
  <si>
    <t>年产25000吨卤制肉制品及副产品加工建设项目</t>
  </si>
  <si>
    <t>项目用地约98.63亩，建设绝味食品广西柔性智造国际食品产业园项目，项目建筑面积约6万平方，主要有生产车间、冷库、倒班楼、仓库、综合站房和污水处理站等建筑；购置相关设备，安装相关的生产线，建成后年产可达25000吨。</t>
  </si>
  <si>
    <t>广西南宁格美包装有限公司</t>
  </si>
  <si>
    <t>年产1.8亿平方米新型包装项目</t>
  </si>
  <si>
    <t>项目计划用地面积150亩，依据生产规模，本项目拟新建智能纸箱生产车间、原材料及智能产品仓库、配电房、研发设计中心、检验中心、办公楼、员工宿舍、员工餐厅、娱乐活动用房等，总建筑面积73700平方米。</t>
  </si>
  <si>
    <t>2023年3月</t>
  </si>
  <si>
    <t>2024年8月</t>
  </si>
  <si>
    <t>广西诺方储能科技有限公司</t>
  </si>
  <si>
    <t>新型纳米电池电极材料磷酸铁锂复合料生产项目</t>
  </si>
  <si>
    <t>项目扩建生产厂房，采用活性电极材料的制备方法等专利技术，购置砂磨机、喷雾干燥塔、卧式螺带混合机等自动化先进设备，建设年产25000吨纳米级磷酸铁锂复合料生产线。</t>
  </si>
  <si>
    <t>南宁市经开区</t>
  </si>
  <si>
    <t>隆安县华宏混凝土有限公司</t>
  </si>
  <si>
    <t>年产60万方商品混凝土、40万方PC构件项目</t>
  </si>
  <si>
    <t>项目总用地面积约160亩（106197.646平方米），建设预拌混凝土生产装置2套搅拌设备180m³/h、5条PC构件生产线及相应的辅助生产配套设施、装备，年产商品混凝土60万立方米和年产40万方PC构件。建设内容包括：搅拌站、PC构件生产车间、构件仓库、骨料储存库、维修车间、综合楼、倒班宿舍楼、地磅房等生产和生活设施。</t>
  </si>
  <si>
    <t>2024年6月</t>
  </si>
  <si>
    <t>广西蓝鸿科技有限责任公司</t>
  </si>
  <si>
    <t>智能建筑工程设备制造项目</t>
  </si>
  <si>
    <t>项目主要建设内容包括：拟建设智能建筑工程设备制造工厂，包含生产车间、仓库、供配电、给排水及其他生活、生产服务配套设施等。主要生产车间有6条生产线，分别是智能冲洗平台、智能车厢、智能水箱、智能勾机斗、水槽和智能鹰嘴犁生产线。</t>
  </si>
  <si>
    <t>南宁市江南区</t>
  </si>
  <si>
    <t>2.机械工业</t>
  </si>
  <si>
    <t>南宁双胞胎星顺饲料有限公司</t>
  </si>
  <si>
    <t>南宁年产36万吨饲料生产基地建设项目</t>
  </si>
  <si>
    <t>项目主要建设年产36万吨饲料生产线及其相关配套附属设施，建设内容包括智能化、自动化饲料生产线、生产车间、圆筒仓、原料库、成品库、综合办公楼及其相关配套设施。</t>
  </si>
  <si>
    <t>南宁市西乡塘区</t>
  </si>
  <si>
    <t>2023年1月</t>
  </si>
  <si>
    <t>广西明电电气股份有限公司</t>
  </si>
  <si>
    <t>广西明电电气股份有限公司电力设备生产基地项目</t>
  </si>
  <si>
    <t>项目用地面积53187.93平方米，总建筑面积54545.04平方米，主要建筑包括研发楼、宿舍综合楼、多层标准丙类厂房3栋、单层标准钢结构丙类厂房1栋、门卫室等。建设变压器以及配套产品生产线，主要产品为：智能电气开关柜、智能箱式变电站、节能变压器、智能电表箱、母线槽。</t>
  </si>
  <si>
    <t>南宁市兴宁区</t>
  </si>
  <si>
    <t>12.电力工业</t>
  </si>
  <si>
    <t>广西中广源建筑科技有限公司</t>
  </si>
  <si>
    <t>钢结构装配式新型建材生产及铝板深加工项目</t>
  </si>
  <si>
    <t>项目主要建设钢结构装配式新型建材生产及铝板深加工项目，建设六条生产线，其中钢结构新型重钢型材生产线2条，钢结构新型轻钢型材生产线2条，中厚板纵剪机生产线1条，铝材铝板深加工生产线1条，科技研发产品检测楼一栋及相应配套设施。</t>
  </si>
  <si>
    <t>广西楚才科技有限责任公司</t>
  </si>
  <si>
    <t>明德智慧产品生产基地项目</t>
  </si>
  <si>
    <t>项目总占地14600平方米，含13000平方米的无尘车间及仓库，1600平方米的智能家居展厅及办公区域，投资智能门锁，AI点读机，智能睡枕生产线10条，包装线5条。</t>
  </si>
  <si>
    <t>广西南宁腾裕纸品包装有限公司</t>
  </si>
  <si>
    <t>年产30000万平方米彩印包装项目</t>
  </si>
  <si>
    <t>计划建设高速纸板线3条、彩印线5条、制箱线2条，主要建设内容包括：生产车间、办公楼、宿舍楼及相关配套设施等。</t>
  </si>
  <si>
    <t>2022年3月</t>
  </si>
  <si>
    <t>南宁神光科技有限公司</t>
  </si>
  <si>
    <t>神光光学合成石英锭料定制化加工生产项目</t>
  </si>
  <si>
    <t>项目购置行业内先进设备，对资产合成石英坨料开料、槽沉、加工，最终形成可对市场客户销售的标准材料，项目全部达产产能约700吨。生产厂房建筑面积6741平方米。</t>
  </si>
  <si>
    <t>2023年6月</t>
  </si>
  <si>
    <t>广西盛和防护设备有限公司</t>
  </si>
  <si>
    <t>人防专用设备生产基地项目</t>
  </si>
  <si>
    <t>项目规划用地50亩，主要新建生产厂房24000平米、仓储5000平米，办公、宿舍、食堂11000平米，建设3条人防设备生产线及配套设施。建成达产后，年产2万吨人防设备，年产品销售2亿元，预计年税收1200万元。</t>
  </si>
  <si>
    <t>广西义康科技有限公司</t>
  </si>
  <si>
    <t>广西上林县义康医疗器械项目</t>
  </si>
  <si>
    <t>项目分两期建设，第一期用地约50亩，主要新建3栋厂房共24000平米，1栋宿舍楼7200平米，建成口腔器械生产线、家用电子产品生产线、医疗器械产品生产线、SMT生产线。第二期用地约30亩，新建2栋厂房共16000平米，1栋办公大楼共6000平米，建成注塑生产线、工模车间，空气净化器生产线。</t>
  </si>
  <si>
    <t>9.医药工业</t>
  </si>
  <si>
    <t>广西富凤农牧集团有限公司</t>
  </si>
  <si>
    <t>富凤集团兴宁区家禽屠宰肉制品加工项目</t>
  </si>
  <si>
    <t>项目占地39.75亩，建设内容主要为屠宰生产加工区、污水处理及回用环保设备区、冷库储藏区及相关配套设施；肉制品深加工车间、科研楼及相关配套设施；总建筑面积24200平方米，年屠宰肉鸡800万羽，肉鸭150万羽。</t>
  </si>
  <si>
    <t>广西康栗智能家居有限公司</t>
  </si>
  <si>
    <t>年产10万套板式家具项目</t>
  </si>
  <si>
    <t>项目设计年产10万套板式家具，产品主要包括办公室、商务酒店、学校桌椅、家居及各种文件柜系列等。</t>
  </si>
  <si>
    <t>2022年9月</t>
  </si>
  <si>
    <t>广西华隆乳业有限公司</t>
  </si>
  <si>
    <t>水牛奶系列产品研发供应生产基地项目</t>
  </si>
  <si>
    <t>项目计划总投资1.5亿元，拟租用华侨管理区食品深加工园标准厂房15000平方米，计划建设生产车间及办公、宿舍、饭堂等配套设施，投资建设6条全自动水牛奶系列产品生产线。项目达产后日处理生乳120吨，年产2100万箱水牛奶系列产品。</t>
  </si>
  <si>
    <t>2023年8月</t>
  </si>
  <si>
    <t>广西水牛宝乳业集团有限公司</t>
  </si>
  <si>
    <t>水牛乳制品智能工厂建设项目</t>
  </si>
  <si>
    <t>项目主要建设内容为生产车间、废品库及配套设施。项目建设年产5万吨水牛乳制品智能加工厂，按照水牛巴氏鲜乳、水牛酸酪乳的包装形式PET、pp塑瓶，设计能力75吨/日;水牛灭菌乳的包装形式利乐包，设计能力65吨/日；水牛奶酪的包装形式袋装、精品礼盒装，设计能力10吨/日；引进11条水牛乳制品智能加工生产线。建成达产后，预计年产值8.25亿元。年创税约900万元。</t>
  </si>
  <si>
    <t>广西桂友管材有限公司</t>
  </si>
  <si>
    <t>电缆桥架及母线槽生产厂房项目</t>
  </si>
  <si>
    <t>项目用地面积约25亩，主要建设内容包括建设标准厂房一套、综合楼及室外工程、道路工程、排水工程、绿化工程等相关配套设施。</t>
  </si>
  <si>
    <t>广西华兴企业投资集团有限公司</t>
  </si>
  <si>
    <t>深加工肉鸭食品及生产方便食品项目</t>
  </si>
  <si>
    <t>项目拟建设用地总面积27950.1平方米，总建筑面积22129.23平方米，主要建设1#生产车间、2#生产车间、研发车间、宿舍楼及其配套措施，购置生产设备及2台锅炉。预计建成年产非油炸面12000吨、植物饮料8000吨、甜品罐头6000吨、即食鸭肉食品2000吨。</t>
  </si>
  <si>
    <t>2024年13月</t>
  </si>
  <si>
    <t>广西同德未来计算机股份有限公司</t>
  </si>
  <si>
    <t>同德未来信创云终端、交互式智慧大屏系列产品生产项目</t>
  </si>
  <si>
    <t>项目租赁标准厂房面积约10000㎡，规划建设生产车间、老化车间、测试车间、研发中心、原料仓库、成品仓库及展示中心等，安装配备具有AHTS测试系统、QIS质量自动化管理及信息化制程管理的云终端自动生产线1条、显示器自动生产线1条、交互式智慧大屏自动生产线1条。项目建成达产后，预计年产值不低于1.3亿元，年税收不低于220万元。</t>
  </si>
  <si>
    <t>南宁市越大生物科技有限公司</t>
  </si>
  <si>
    <t>南宁越大年产三万吨绿色生物蛋白和油脂科技项目</t>
  </si>
  <si>
    <t>项目占地19793.05平方米，总建筑面积规划约2万平方米，将打造一家农副产品加工将依托专业饲料油脂研发、生产技术，利用屠宰的副产品如生猪、 禽类、牛羊屠宰边脚料，提炼高质量动物油和肉粉的生产基地，同时也为当地屠宰产业解决了边脚料处理的环境污染和增值问题，也为当地农业循环产业经济做贡献。</t>
  </si>
  <si>
    <t>南宁市宾阳县</t>
  </si>
  <si>
    <t>2023年7月</t>
  </si>
  <si>
    <t>2024年12月</t>
  </si>
  <si>
    <t>广西南南铝加工有限公司</t>
  </si>
  <si>
    <t>广西南南铝加工有限公司提效上量扩建项目</t>
  </si>
  <si>
    <t>项目利用南南铝加工现有厂房，一期主要开展填平补齐项目-热轧制造中心新增3#辊底淬火炉基础工程施工，主要新增1台辊底式淬火炉和1台锯切机设备；二期新增2台退火炉等设备为冷轧新增退火炉子项目，解决生产瓶颈问题，为企业提效上量。</t>
  </si>
  <si>
    <t>4.有色金属</t>
  </si>
  <si>
    <t>广西伊利冷冻食品有限公司</t>
  </si>
  <si>
    <t>广西伊利工厂扩建提能改造项目</t>
  </si>
  <si>
    <t>项目拟在原厂房预留生产线位置，增加一条全自动隧道生产线及相关配套设备，增加一条长缸线及相关配套设备，增加全自动装箱机，全自动码垛机及相关设备，同时，对原有6条长缸线主设备进行技术更新。改造完毕后，产量大幅提升，年产量将突破6万吨，产值预计在5亿元以上。</t>
  </si>
  <si>
    <t>隆安县融达木业有限责任公司</t>
  </si>
  <si>
    <t>年产5万立方地板基材和200万平方多层实木复合地板项目</t>
  </si>
  <si>
    <t>规模为年产5万立方地板基材和200万平方多层实木复合地板。项目位于隆安华侨管理区地块B-3-b（2），面积约50亩。建设地板基材和多层实木复合地板生产线两条、办公楼、宿舍楼及生活生产配套设施等。</t>
  </si>
  <si>
    <t>2022年6月</t>
  </si>
  <si>
    <t>2024年7月</t>
  </si>
  <si>
    <t>南宁博源尚科技有限公司</t>
  </si>
  <si>
    <t>年产2万吨环境净化产品项目</t>
  </si>
  <si>
    <t>项目用地30亩，建成年产2万吨产能环境净化产品工厂。</t>
  </si>
  <si>
    <t>2023年10月</t>
  </si>
  <si>
    <t>新一代信息技术与铝合金厚板拉伸能力提升深度融合项目</t>
  </si>
  <si>
    <t>项目构建一套覆盖企业经营、生产制造、产品研发、业务协同等方面内容，具体内容包括厂房产线升级改造面积约78333㎡，智慧制造一期项目建设，铝合金厚板拉伸能力关键设备安装及产业化应用等。</t>
  </si>
  <si>
    <t>广西瑞桂机电制造有限公司</t>
  </si>
  <si>
    <t>年产10万套管道阀门设备生产基地建设项目</t>
  </si>
  <si>
    <t>项目拟选址于金陵产业园区内，规划用地面积20亩，总建筑面积约20010平方米，建设期12个月，主要建设内容包括标准厂房及配套用房的建筑安装工程、设备购置、室外给排水工程、电气工程、绿化工程、亮化工程、道路及场地硬化等配套设施。建设完成后形成年产10万套管道阀门设备产品的生产能力。</t>
  </si>
  <si>
    <t>广西祥园茗品茶业有限公司</t>
  </si>
  <si>
    <t>祥园茶业六堡茶及有机茉莉花茶红茶加工生产项目</t>
  </si>
  <si>
    <t>项目规划租赁土地约25亩，主要建设办公大楼、生活区、研发楼、原料仓库、生产车间、成品仓及冷库，茶产业文化体验馆；六堡茶生产线2条和配套设施、全自动有机茉莉花茶专用加工生产线一条、高端优质茉莉花茶生产线2条，红茶生产线二条及精制生产线8条，车间、仓库的建设将采用多层楼房结构，以提高土地利用率；项目投产后年产2000吨六堡茶、300吨欧盟有机茉莉花茶、200吨欧标茉莉花茶、红茶1000吨。</t>
  </si>
  <si>
    <t>广西那之味食品有限公司</t>
  </si>
  <si>
    <t>那之味螺蛳粉项目</t>
  </si>
  <si>
    <t>购置自动化生产设备，采用当地原料食材，建设5条其他方便食品预包装加工生产线及3条其他方便食品原材料调味料深加工生产线。</t>
  </si>
  <si>
    <t>南宁富联富桂精密工业有限公司</t>
  </si>
  <si>
    <t>南宁富士康引进高端设备工艺生产项目</t>
  </si>
  <si>
    <t>项目通过新产品导入、新工艺导入、新设备导入、生产制造自动化等方面着手实施工厂技术升级，完成工厂的转型与升级。并应新产品生产的无尘环境要求，打造10万级无尘车间。新架设SMT生产线3条，导入波峰焊自动光学检测仪，实现炉前错漏反检测与全氮隧道式波峰焊，且炉后焊接不良可检测并自动补焊，提升焊接品质。 项目建成后：焊接品质良率达98%以上。实现英制01005片式组件生产制造、焊接外观检测能力。</t>
  </si>
  <si>
    <t>广西邕之泰实业有限公司</t>
  </si>
  <si>
    <t>南宁市青秀区屠宰精深加工及冷链配送项目（二期）</t>
  </si>
  <si>
    <t>项目建设年屠宰生猪90万头、肉牛10万头；年精深加工高低温肉制品1.62万吨，并配套冷链物流及信息化设施设备的大型畜禽屠宰精深加工及冷链配送厂房一座，占地约1776.59平方米。</t>
  </si>
  <si>
    <t>南宁市青秀区</t>
  </si>
  <si>
    <t>恒拓集团南宁仁盛制药有限公司</t>
  </si>
  <si>
    <t>新增中药材前处理车间项目技术改造工程</t>
  </si>
  <si>
    <t>项目占地面积1740.64平方米，建筑面积3583.04平方米，购置提取（精制）设备、新建中药材前处理车间、中药材仓库、净化功能间等，年产150吨中药材前处理提取物。</t>
  </si>
  <si>
    <t>航空航天零部件机加工一期项目</t>
  </si>
  <si>
    <t>项目拟利用公司现有厂房,通过增加三轴龙门铣床、五轴龙门铣床以及滚弯机等配套设备来进行航天大部件粗加工，形成年产航天大部件130.2吨的规模。</t>
  </si>
  <si>
    <t>广西梅德森汽车科技有限公司</t>
  </si>
  <si>
    <t>广西梅德森汽车电线电缆（广西博禄德扩建技改）</t>
  </si>
  <si>
    <t>项目占地面积2000平方，项目建设汽车线束生产线，正式达产年实现工业产值20000万元以上，2023年底前实现上规入统，提供就业岗位100多人。购买200多万自动大型设备（新能源线挤出机组/自动智能模式二新能源充电枪功能测试系统/自动智能新能源模式三测试系统/20米充电枪倍速链流水线，等等）。</t>
  </si>
  <si>
    <t>南宁市马山县</t>
  </si>
  <si>
    <t>1.汽车工业</t>
  </si>
  <si>
    <t>南宁市绿燃能源科技有限公司</t>
  </si>
  <si>
    <t>现代化再生资源加工生产项目</t>
  </si>
  <si>
    <t>项目租赁标准厂房面积约7100㎡，规划建设2条粉碎线、6条生物质颗粒成型生产线；1套全自动机械手包装生产线；4套中央除尘循环再利用设备。项目建成达产后，预计年产值不低于6000万元，年税收不低于180万元。</t>
  </si>
  <si>
    <t>南宁市鸿泰橡塑有限公司</t>
  </si>
  <si>
    <t>年加工4万吨精细橡胶粉项目</t>
  </si>
  <si>
    <t>项目规划用地20.22亩，计划建设7000平米钢结构标准厂房，设有四条全自动橡胶粉生产线，16套精细橡胶粉研磨机，投产后年加工4万吨精细橡胶粉。</t>
  </si>
  <si>
    <t>广西云鹰新材料科技有限公司</t>
  </si>
  <si>
    <t>年产100万平米石膏砌块、70万平米石膏条板、10万吨石膏砂浆生产项目</t>
  </si>
  <si>
    <t>项目建设年产100万平米石膏砌块、70万平米石膏条板、10万吨石膏砂浆生产线及附属设施等。项目总用地面积约15亩，总建筑面积6500平方米，计容面积12500平方米，同时建设与项目配套的供配电、给排水、道路、绿化等辅助配套设施。</t>
  </si>
  <si>
    <t>广西南宁市威龙石业有限公司</t>
  </si>
  <si>
    <t>广西南宁市威龙石业有限公司石材加工项目</t>
  </si>
  <si>
    <t>项目占地20亩，拟建加工厂房、办公楼，购置石材加工设备等，实现石材切割年产花岗岩8万立方米左右。</t>
  </si>
  <si>
    <t>广西宝瑞坦广明制药有限公司</t>
  </si>
  <si>
    <t>中药颗粒剂生产及检测能力提升项目</t>
  </si>
  <si>
    <t>项目设备计划总投资为4000万元，主要建设内容为：通过购置多功能提取罐、双效浓缩器、视觉检测系统、高效液相色谱仪等先进仪器设备，对提取车间、实验室、外包车间等进行升级改造，有效提升中药颗粒剂生产及检测能力，项目建成后可以提高中药颗粒产品的质量，扩大生产规模。</t>
  </si>
  <si>
    <t>广西海煌科技有限公司</t>
  </si>
  <si>
    <t>上林县年产2万吨混凝土外加剂生产基地项目</t>
  </si>
  <si>
    <t>项目用地18亩。建设年产2万吨混凝土外加剂生产基地项目，其中厂房面积5000平方米，管理及研发楼面积3000平方米等。</t>
  </si>
  <si>
    <t>广西光军智能科技有限公司</t>
  </si>
  <si>
    <t>广西光军智能科技有限公司智慧用电设备生产项目</t>
  </si>
  <si>
    <t>项目拟利用光军智能产业园建（构）筑物屋顶改造建设光伏电站，总投资2700万，预计年节约用电828万度，年降低碳排放7628.64吨。</t>
  </si>
  <si>
    <t>2022年11月</t>
  </si>
  <si>
    <t>南宁市中禾箱包有限公</t>
  </si>
  <si>
    <t>南宁市中禾箱包有限公司扩建技改项目</t>
  </si>
  <si>
    <t>项目扩建4栋厂房，面积共8394.33平方米，建设4条生产线、增加电脑花样机、针车、啤机等机器设备。</t>
  </si>
  <si>
    <t>南宁霓星科技有限公司</t>
  </si>
  <si>
    <t>霓星单班年产3万台电动摩托车项目</t>
  </si>
  <si>
    <t>项目拟租用8000平方米厂房，项目规划总建筑面积为8000平方米，拟建单班年产3万台电动摩托车，购置生产线设备11套、试制及试验设备4套、模具1套。主要建设内容包括安装工程、给排水工程、电气工程、暖通工程和配套设施等。</t>
  </si>
  <si>
    <t>2024年5月</t>
  </si>
  <si>
    <t>广西冰客食品有限公司</t>
  </si>
  <si>
    <t>冰客食品年产3万吨HPP果汁饮料加工项目</t>
  </si>
  <si>
    <t>项目建设全面机械化设备和智能化控制系统，新增1套UHT高温瞬时灭菌和加热系统；新增中央监控系统。项目技改完成后年产NFC果汁5000吨、速冻果块1000吨、饮料浓浆3000吨、果酱1000吨。</t>
  </si>
  <si>
    <t>广西七星管材有限公司</t>
  </si>
  <si>
    <t>广西七星管材有限公司钢筒车间扩建技改项目</t>
  </si>
  <si>
    <t>项目扩改建钢筒车间，面积约4800㎡；新增一条生产线，可生产DN1800-DN3200的预应力钢筒混凝土管。本次扩改建拟投入资金2000万元，投产后可达成产值15000万元。</t>
  </si>
  <si>
    <t>广西舒雅护理用品有限公司</t>
  </si>
  <si>
    <t>舒雅大健康融合项目</t>
  </si>
  <si>
    <t>项目租赁20000平方米厂房装修使用，引进1条夜用卫生巾直条包医用护理垫生产线，1条日用卫生巾直条包医用护理垫生产线，1条护垫医用护理垫生产线，1条KN95口罩生产线，4条后段自动包装机及配套公共设施的建设，在2条旧卫生巾、护垫生产线上技改等，项目建成达产后，年产卫生巾、护垫医用护理垫2.7亿片，KN95口罩1500万只。</t>
  </si>
  <si>
    <t>2022年</t>
  </si>
  <si>
    <t>南宁统一企业有限公司</t>
  </si>
  <si>
    <t>生产线节能增效改造项目</t>
  </si>
  <si>
    <t>项目在原有厂房内建设，更新汰换空压机和冰水机，升级改造注塑机、充填机等设备，以达到降低能源消耗，提高生产效率的目的。同时为降低旺季用电压力，新建分布式光伏发电，装机容量为900KW。项目建成投产后仅空压机和冰水机能耗将降低25-30%，光伏发电每年节省电量15万KWH。</t>
  </si>
  <si>
    <t>广西博禄德电子有限公司</t>
  </si>
  <si>
    <t>广西博禄德未来工厂产线改造</t>
  </si>
  <si>
    <t>广西博禄德依据未来工厂的定位，投入自动智能一出二焊地线机、自动智能激光焊接机、自动智能喷胶铁壳机、喷胶固化一体机等。</t>
  </si>
  <si>
    <t>金红叶纸业(南宁)有限公司</t>
  </si>
  <si>
    <t>金红叶生产设备更新改造</t>
  </si>
  <si>
    <t>本项目主要是对现有生产设备更新换代、升级改造，将增加抽纸全自动化生产线1条替换2条旧的半自动化生产线、增加无芯卷筒自动化包装设备1套；更换抽纸包装设备、手帕纸包装设备、有芯卷筒包装设备、及抽纸压花设备等。项目完成将节降生产成本，提高生产效率并满足产品更新换代需要。</t>
  </si>
  <si>
    <t>广西白云山盈康药业有限公司</t>
  </si>
  <si>
    <t>中药制剂生产线技术改造</t>
  </si>
  <si>
    <t>项目在现有厂房设施设备基础上，采用现代先进的制药生产技术，对现有中药制剂生产线进行技术升级改造，增加三边封颗粒剂盒装外包机等设备仪器26套（台），形成年产值达2.5亿元的中药制剂生产线1条，中药制剂年销售收入达2亿元，利税2500万元。</t>
  </si>
  <si>
    <t>2020年5月</t>
  </si>
  <si>
    <t>广西亚大科技有限公司</t>
  </si>
  <si>
    <t>广西亚大科技有限公司镀银铜线技改项目</t>
  </si>
  <si>
    <t>扩建项目生产区占地面积1000平方米，项目建设新建购置2条镀银铜生产线，新增机器设备50台套以上，形成年产铜线350吨的生产能力。</t>
  </si>
  <si>
    <t>二</t>
  </si>
  <si>
    <t>柳州市</t>
  </si>
  <si>
    <t>广西汽车集团有限公司</t>
  </si>
  <si>
    <t>新能源整车基地建设项目</t>
  </si>
  <si>
    <t>项目用地824亩，新建冲压（二期）、焊装、涂装、总装四大整车工艺生产车间及相关配套建筑约26万平方米；购置冲压（二期）、焊装、涂装、总装整车生产线。项目建成后形成年产20万辆新能源商用车生产能力。工厂按照商用车标准，产线高柔性标准来建设，四大工艺厂房一次性建成，对部分关键零部件实现在线监测。</t>
  </si>
  <si>
    <t>柳州市柳东新区</t>
  </si>
  <si>
    <t>广西博强建筑科技有限公司</t>
  </si>
  <si>
    <t>鲁板科技园二期项目</t>
  </si>
  <si>
    <t>项目建设科技研发型厂房、设计创新型厂房、生产加工型厂房、行政办公配套设施等，对铝合金模板、承插型盘扣式钢管支架、附着式脚手架等不可燃烧物质进行科技研发、设计创新和加工生产，项目投产后产能达到年产40万㎡铝合金模板。</t>
  </si>
  <si>
    <t>柳州市柳北区</t>
  </si>
  <si>
    <t>广西柳州浩耀兴隆投资有限责任公司</t>
  </si>
  <si>
    <t>柳州三耀服装科技产业园项目</t>
  </si>
  <si>
    <t>项目拟规划建筑面约5万平方米，其中标准厂房建筑面积约4万平方米，购置自动裁床、自动模板机、智能吊挂系统及智能排版软件等智能智造设备，运用物联网和大数据技术，建设抗菌环保面料服装品、西服、衬衣、风衣、冲锋衣、POLO衫等各类高端服装服饰制品的智能工厂。</t>
  </si>
  <si>
    <t>11.纺织服装与皮革</t>
  </si>
  <si>
    <t>柳州启达车业有限公司</t>
  </si>
  <si>
    <t>汽车钣金件自动化工厂建设</t>
  </si>
  <si>
    <t>项目总共占地面积84.22亩，引入智能点焊机器手翻转、冲压自动化机器人及多工位三次元机器手等关键设备，通过自动化输送、抓取零件的技术，完成冲压、焊接自动化与柔性化生产，此外融入DMOS制造管理系统。形成年产后端板、左右轮罩、前围板等汽车车身覆盖件180万台套的配套能力，实现年新增产值8000万元。</t>
  </si>
  <si>
    <t>柳州市建桥预应力智能设备有限公司</t>
  </si>
  <si>
    <t>高新技术预应力产品及配套智能设备生产项目</t>
  </si>
  <si>
    <t>项目研发制造能适合高新技术预应力锚具及配套产品、智能化千斤顶、高性能预应力张拉控制系统等产品的生产、销售、安装施工及技术咨询的综合性企业。</t>
  </si>
  <si>
    <t>柳州市柳南区</t>
  </si>
  <si>
    <t>广西易德科技有限责任公司</t>
  </si>
  <si>
    <t>新能源汽车及储能电池包冷却器生产线技术改造项目</t>
  </si>
  <si>
    <t>项目采用“一种水冷散热器水室水嘴焊接方法”专利技术，研发制造新能源汽车动力电池包冷却器。项目购置连续式氮气保护铝钎焊炉等先进设备，通过变压器扩容、基建基础设施改造，建设形成年产10万套新能源汽车及储能电池包冷却器生产线，实现年新增产值8000万元。</t>
  </si>
  <si>
    <t>柳州市威鹏汽车配件制造有限公司</t>
  </si>
  <si>
    <t>建设新能源车及大型微货前后车架焊合总成生产项目</t>
  </si>
  <si>
    <t>新建新能源车及大型微货前后车架焊合总成冲压，焊接生产线。</t>
  </si>
  <si>
    <t>柳州市柳江区</t>
  </si>
  <si>
    <t>柳州市大吉再生能源有限公司</t>
  </si>
  <si>
    <t>报废汽车拆解再生利用项目</t>
  </si>
  <si>
    <t>占地面积4361.10㎡，规划总建筑面积18900㎡，其中标准厂房两栋，计划建造2条拆解线，购置生产设备20台（套）。项目建成后，年限报废车可利用零部件进行再制造，预计年处理报废车辆1.5万台。</t>
  </si>
  <si>
    <t>柳州协统汽车科技有限公司</t>
  </si>
  <si>
    <t>柳州协统汽车饰件生产基地（一期）</t>
  </si>
  <si>
    <t>项目占地32893平方米，计划总投资1亿元，一期投资约3000万元。</t>
  </si>
  <si>
    <t>柳州市红裳服饰有限责任公司</t>
  </si>
  <si>
    <t>民族女装系列产品扩大生产及产业化项目</t>
  </si>
  <si>
    <t>新建厂房及购置建设规模12.1亩，新建1栋厂房,建筑面积12325平方米，1栋办公综合楼建筑面积3767平方米。同时将新购置相关生产设备一百多台，提升现代化生产水平，形成年产民族女装系列产品及职业制服系列产品、床上用品、旅游装备等100万件的生产规模，并配备相应的水、电、环保、劳动安全和消防、辅助公用设施。相关生产设备。</t>
  </si>
  <si>
    <t>补链强基项目</t>
  </si>
  <si>
    <t>柳州市龙杰汽车配件有限责任公司</t>
  </si>
  <si>
    <t>新能源汽车车门车身核心零部件技术研发及产业化项目</t>
  </si>
  <si>
    <t>购置先进生产制造设备以及实验设备，开发精密模具检具，建设智能自动化车门铰链生产线2条、车门限位器生产线1条、汽车电池托盘制造线1条、车身精密部件制造线1条。项目投产达产后，预计年新增产值5000万元，年产500万套产品，直接配套汽车生产厂家200万辆汽车。</t>
  </si>
  <si>
    <t>柳州市阳和工业新区</t>
  </si>
  <si>
    <t>柳州广升汽车零部件有限公司</t>
  </si>
  <si>
    <t>汽车空调配件智能制造生产线提升项目</t>
  </si>
  <si>
    <t>项目对零配件生产线进行智能化技术提升改造，主要建设智能化生产车间及配套设备，购置液压双模左湾三维数控弯管机等生产设备。建立自动化、数字化及高产能的汽车空调管路配件生产线，实现产线自动化，提高生产效率，项目建成后预计产值可达11000万元。</t>
  </si>
  <si>
    <t>2021年08月2</t>
  </si>
  <si>
    <t>柳州市柳江县永辉机械模具有限公司</t>
  </si>
  <si>
    <t>扩大汽车模具生产线投资项目</t>
  </si>
  <si>
    <t>为了扩大汽车模具制造生产规模，公司对生产建设用地及设备进行改动，原租用5号车间大概2063平米，现连6号车间（大概2063平米）一并租下，同时6号车间将引进YH27K-2000单动薄板拉伸液压机1台、LB-532Z2崴立数控龙门加工中心1台、LH32/10T电动葫芦双梁起重机一台。</t>
  </si>
  <si>
    <t>三</t>
  </si>
  <si>
    <t>桂林市</t>
  </si>
  <si>
    <t>桂林赛尔康电子技术有限公司</t>
  </si>
  <si>
    <t>桂林赛尔康消费电子配套项目</t>
  </si>
  <si>
    <t>项目引入消费电子配套充电模组业务、研发生产手机、平板电脑、个人电子产品的电源适配器和充电器，手机和平板电脑适配器等业务。新建42条生产线（小米、华为、PMI、联想、三星、谷歌等）。引进国内外主要先进设备：充电器灌胶机、全自动化PCB打标设备、充电器自动包膜机、NPM-D3A、自动化ATE一体机、充电器自动旋铆弹片机、贴片机等。项目建成后，预计形成年产手机充电器产品5500万个/年。</t>
  </si>
  <si>
    <t>桂林经开区</t>
  </si>
  <si>
    <t>2025年12月</t>
  </si>
  <si>
    <t>桂林翔兆科技有限公司</t>
  </si>
  <si>
    <t>金属瓶盖制造生产基地项目(一期）</t>
  </si>
  <si>
    <t>项目采用滚轮输送式冲床自动上料机发明专利、拉环式瓶盖以及瓶子实用新型专利等技术，主要建设3栋厂房、宿舍楼及配套基础设施，进购波剪机、冲床、内垫机、拉环机等设备，建成后年产金属瓶盖24亿只。</t>
  </si>
  <si>
    <t>桂林市临桂区乐和工业园</t>
  </si>
  <si>
    <t>广西传来特种设备制造有限公司</t>
  </si>
  <si>
    <t>永福县液化石油气钢瓶及配件生产项目</t>
  </si>
  <si>
    <t>项目新建4条钢瓶生产线，生产YSP18L，YSP35.5L，YSP29.1L，YSP12L，同时配套建设原料、产品仓库等基础设施，新建1条瓶阀生产线，生产YSQ-3等各型号阀门及配套零件。</t>
  </si>
  <si>
    <t>2022年5月</t>
  </si>
  <si>
    <t>2024年4月</t>
  </si>
  <si>
    <t>广西科伦制药有限公司</t>
  </si>
  <si>
    <t>生产车间VOCs废气回收监控深度治理改造项目</t>
  </si>
  <si>
    <t>收集301/302/303/501/502共5个车间的VOCs有组织废气，系统废气处理能力600m³/h。收集301/302/303共3个车间的VOCs无组织低浓废气和冷凝回收系统回收后的VOCs浓度500mg/m³的尾气，系统废气处理能 力60000m³/h。同时，增加一套VOCs在线监测系统。预计年可减少VOCs排放300吨，废气排放口非甲烷总烃排放浓度由83mg/m³降低至30mg/m³ 。</t>
  </si>
  <si>
    <t>2020年10月</t>
  </si>
  <si>
    <t>四</t>
  </si>
  <si>
    <t>梧州市</t>
  </si>
  <si>
    <t>广西建晖纸业有限公司</t>
  </si>
  <si>
    <t>广西建晖纸业有限公司林浆纸一体化项目</t>
  </si>
  <si>
    <t>项目分两期建设，共建设12条生产线(其中8条纸机生产线，4条自制浆线),年产浆纸总规模约367万吨。</t>
  </si>
  <si>
    <t>藤县</t>
  </si>
  <si>
    <t>广西简一陶瓷有限公司</t>
  </si>
  <si>
    <t>广西简一大理石瓷砖生产项目</t>
  </si>
  <si>
    <t>项目规划总用地面积约928亩，建设生产厂房、办公大楼、仓库、测试中心、宿舍和食堂等配套设施，总建筑面积约33万平方米，主要生产高端大理石瓷砖，建设9条高端大理石瓷砖生产线，项目分三期建设，一期2条生产线，年产高端大理石瓷砖约600万平方米；二期3条生产线，年产高端大理石瓷砖约800万平方米；三期4条生产线，年产高端大理石瓷砖约900万平方米。</t>
  </si>
  <si>
    <t>梧州临港经济区</t>
  </si>
  <si>
    <t>梧州国光科技发展有限公司</t>
  </si>
  <si>
    <t>新能源汽车智能音响系统及配套产业基地项目</t>
  </si>
  <si>
    <t>项目扩建原有音响生产线、新建新能源汽车音响配套产业、新建综合研发中心，扩大梧州基地现有制造能力，拓展建设车载音响、VR等全新生产线，全面打造新能源汽车音响智能化产业链，形成年产扬声器、智能音响200万套，车载扬声器、功放器、AVAS系统共3560万套，专业级音响100万套，消费级音响264万套，VR整机100万套，声学模组2400万套的生产能力。</t>
  </si>
  <si>
    <t>梧州市粤桂合作特别试验区</t>
  </si>
  <si>
    <t>广西宏胜陶瓷有限公司</t>
  </si>
  <si>
    <t>广西宏胜陶瓷有限公司技改项目</t>
  </si>
  <si>
    <t>一期项目占地面积618亩，将原新中陶6条生产线技改为三组全自动全自动、智能化宽体窑大型生产线，年产建筑陶瓷2000万平方米。二期项目占地面积1200亩，将原狮王陶瓷生产项目11条生产线技改为四组全自动、智能化宽体窑大型生产线，年产建筑陶瓷5000万平方米。设备采用国内目前最先进的陶瓷制造线和智能集成系统。</t>
  </si>
  <si>
    <t>梧州市鑫峰特钢有限公司</t>
  </si>
  <si>
    <t>鑫峰绿色高等级冷连轧不锈钢BA板及制管生产线项目</t>
  </si>
  <si>
    <t>项目是扩建延链补链项目，建设总规模是60万吨的BA板及30万吨制管生产线。项目分二期建设，一期建设年产60万吨绿色高等级冷轧不锈钢BA板，建设2条七机架冷连轧机组，10条光亮退火机组，配套设施包括建设冷轧车间主厂房、退火车间主厂房和配套辅助设施等。二期为30万吨制管项目，建设80条不锈钢制管生产线、厂房及配套辅助设施。</t>
  </si>
  <si>
    <t>梧州市长洲不锈钢制品产业园区</t>
  </si>
  <si>
    <t>3.冶金工业</t>
  </si>
  <si>
    <t>广西鑫晟达铜业有限公司</t>
  </si>
  <si>
    <t>年产10万吨再生阴极铜及稀贵金属综合回收利用项目</t>
  </si>
  <si>
    <t>项目总投资40000万元，新建年处理12万吨含铜废物，年产10万吨阴极铜冶炼生产线，同时建设回收金、银、钯、镍等稀贵金属的配套生产线。项目新建阳极炉车间、富氧侧吹炉车间、电解车间及贵金属提取车间等主体工程；氧气站、空压间、燃气锅炉站等辅助工程，给排水（包括循环水系统）、供配电等公用工程，以及除尘系统、绿化等环保工程；购置阳极炉、富氧侧吹炉、电解槽及反应釜等生产线设备。项目建成后，形成年产10万吨再生阴极铜、4吨金锭、2吨海绵钯及55银锭的生产能力。</t>
  </si>
  <si>
    <t>梧州临港经济产业园区循环片区</t>
  </si>
  <si>
    <t>广西梧州茶厂有限公司</t>
  </si>
  <si>
    <t>广西三鹤六堡茶生态产业园</t>
  </si>
  <si>
    <t>项目拟分期建设，其中一期建设一座地下仓库和一幢研发中心；二期建设三幢标准厂房、两幢厂房以及生产辅助用房。其中一期建设用地为130亩，总投资约6.5亿元，主要建筑包括茶加工厂、办公楼、产品研发中心等。项目建成后可实现年产能规模达5000吨，年产值达10亿元，年创造税收预计6000万元，直接解决就业人数约500人。</t>
  </si>
  <si>
    <t>粤桂试验区（高新片区）</t>
  </si>
  <si>
    <t>2023年11月</t>
  </si>
  <si>
    <t>2025年5月</t>
  </si>
  <si>
    <t>广西高峰陶瓷有限责任公司</t>
  </si>
  <si>
    <t>岑溪市高峰陶瓷生产线技术改造和建设项目（二期）</t>
  </si>
  <si>
    <t>本期拟在一期基础上新建厂房、仓库72000平方米，宿舍、办公楼8000平方米，新增扩建 一条自动化智能化生产线，生产规格800*800，600*1200，750*1500,900*1800mm，年产量通体大理石岩板1500万平方。</t>
  </si>
  <si>
    <t>岑溪市</t>
  </si>
  <si>
    <t>梧州市永达钢铁有限公司</t>
  </si>
  <si>
    <t>永达钢铁产品结构优化升级炼钢系统及超低排放技术改造项目</t>
  </si>
  <si>
    <t>项目生产镍铬合金钢、特种钢等高附加值产品，在原有厂区内建设90吨合金熔化炉2座、120吨AOD炉1座、1650mm宽板连铸机1条及配套环保等公辅设施改造，形成电炉\合金熔化炉+精炼炉+宽板连铸机生产工艺。新工艺提高铬、镍回收率2-4%，同时合金熔化炉无需电极放电、吹氧、喷碳，也无需造渣料等添加，熔炼过程噪音小、粉尘、炉渣产出量大幅减小，加料、熔炼、出钢过程全程在除尘罩内完成，实现了粉尘的有效捕集和超低排放。</t>
  </si>
  <si>
    <t>VOD超纯铁素体不锈钢技改项目</t>
  </si>
  <si>
    <t>在量子电炉车间新增一台8米单流直弧形1650板坯连铸机，新增二座VOD真空精炼炉，新增一座吹硅站,原方坯连铸机增加电磁搅拌和保护浇注设施升级改造，配15吨快速锅炉、水处理、供电等相关公用辅助设施,扩大产品范围,实现产品结构转型,具备生产200、300、400系不锈钢、超纯抗菌不锈钢、冷敏钢、轴承钢、容器钢等优特钢的条件。</t>
  </si>
  <si>
    <t>梧州市盛发环保科技有限公司</t>
  </si>
  <si>
    <t>多金属回收综合利用项目</t>
  </si>
  <si>
    <t>项目主要建设内容包括废矿物油及油泥生产线，多金属废料回收生产线，工序包括热解炭化、回转窑烘干、逆流焙烧、富氧侧吹熔炼、火法精炼、烟化等工序，主要设备包括回转烘干窑、逆流焙烧窑、富氧侧吹熔池熔炼炉、精炼炉、炭化炉、烟化炉等。项目建成后，拟收集及综合利用23万吨含铜废物、1.5万吨废杂铜、6.8万吨废矿物油及油泥，并收集及利用废活性炭及炭精1.4万吨作为还原剂，形成年综合利用31.2万吨危险废物和1.5万吨废杂铜生产利用能力。项目分二期进行，每期建设内容按照设计规划利用产能的50%进行建设。</t>
  </si>
  <si>
    <t>五</t>
  </si>
  <si>
    <t>北海市</t>
  </si>
  <si>
    <t>广西金海化学科技有限公司</t>
  </si>
  <si>
    <t>金海双氧水原、辅料配套生产项目</t>
  </si>
  <si>
    <t>建设年产5000吨双氧水复合稳定剂生产线及配套设施。</t>
  </si>
  <si>
    <t>北海市铁山港区</t>
  </si>
  <si>
    <t>5.石油化工</t>
  </si>
  <si>
    <t>广西金科贵金属有限公司</t>
  </si>
  <si>
    <t>金科高新精密贵金属生产项目</t>
  </si>
  <si>
    <t>建设化工生产产业园10000平方米（15亩）厂房，购置生产及检测设备共计28台（套），按照氰化亚金钾行业生产规范和要求进行布局，组成一条年产37万瓶（100克装）氰化亚金钾生产流水线及相关配套设施。</t>
  </si>
  <si>
    <t>北海逮虾记食品有限公司</t>
  </si>
  <si>
    <t>逮虾记海洋经济产业化一期项目</t>
  </si>
  <si>
    <t>项目一期总投资12000万元，占地约88亩，建设虾滑等虾系列产品大型生产线2条，其中设备投入达4000万元，购买最新二氧化碳制冷系统、自动化灌浆机、自动包装机等设备。 项目一期年产虾滑产品1万吨以上，提供、就业岗位约300个。</t>
  </si>
  <si>
    <t>北海经济技术开发区</t>
  </si>
  <si>
    <t>广西中科谷农业有限公司</t>
  </si>
  <si>
    <t>农副产品烘干加工生产线项目</t>
  </si>
  <si>
    <t>项目利用收购农副产品，中药材作生产原料设计50条(每一条窑60个小灶)烘干熏烤线，年生产3000吨初加工产品(成品)熏烤烘干窑，年烘干500吨豆腐干，该项目占地面积约87亩，原料和成品储仓及生活办公区等配套设施，购买相关生产设施。</t>
  </si>
  <si>
    <t>北海市银海区</t>
  </si>
  <si>
    <t>北京艾尔集团北海酒业有限公司</t>
  </si>
  <si>
    <t>3万瓶PET包装线项目</t>
  </si>
  <si>
    <t>包装线设备主要包括：德国克朗斯灌酒机、杀菌机、装箱机、吹瓶机、制冷机、空压机、及其他附属设备。</t>
  </si>
  <si>
    <t>合浦县中站村</t>
  </si>
  <si>
    <t>150立方不锈钢发酵罐改造项目</t>
  </si>
  <si>
    <t>原有8个150立方碳钢发酵罐改造为不锈钢发酵罐，包括罐体制作、安装、保温、原有碳钢管拆除、管道及附属设备连接等费用。</t>
  </si>
  <si>
    <t>广西北海玉柴马石油高级润滑油有限公司</t>
  </si>
  <si>
    <t>窄巷道立体货架建设项目</t>
  </si>
  <si>
    <t>购置窄巷道货架1套、自动叉车5台、缠膜机2台、WMS、AGV控制系统1套，改造仓库自动消防喷淋、仓库墙体、仓库LED冷光防爆灯。</t>
  </si>
  <si>
    <t>六</t>
  </si>
  <si>
    <t>防城港市</t>
  </si>
  <si>
    <t>中馨生物科技有限公司</t>
  </si>
  <si>
    <t>防城港生物基资源综合利用项目</t>
  </si>
  <si>
    <t>本系列项目计划分二期进行，一期投产后每年生产10万吨聚乳酸PLA、15万吨生物制乙醇及15万吨高蛋白饲料DDGS，同期先行开展原材料贸易；二期竣工后，全面达到项目总设计产能，年产20万吨聚乳酸PLA、30万吨生物制乙醇及30万吨高蛋白饲料DDGS。</t>
  </si>
  <si>
    <t>防城港市港口区</t>
  </si>
  <si>
    <t>上思德盛新材料科技有限公司</t>
  </si>
  <si>
    <t>上思德盛新材料项目</t>
  </si>
  <si>
    <t>项目建筑面积70000平方米，建设年产石灰石系列产品280万吨。一期主要建设2条回转窑生产线，年产氧化钙60万吨；机制砂生产线1条，年产30万 吨；建设骨料生产线，煤磨车间，供电车间，仓储分装车间 等。二期主要建设4条回转窑生产线，年产氧化钙120万吨；建设2座麦尔兹双膛窑生产线，年产50万吨氧化钙。 以自产的氧化钙为原料升级改造，建设5条生产线，年产50 万吨超细粉体；建设2条生产线，年产20万吨轻质碳酸钙； 分期建设5条生产线，年产10万吨母粒。</t>
  </si>
  <si>
    <t>防城港市上思县</t>
  </si>
  <si>
    <t>防城港市榕鼎金属制品有限公司</t>
  </si>
  <si>
    <t>榕鼎防城港镀锌钢生产基地项目</t>
  </si>
  <si>
    <t>项目总用260亩，建设年生产170万吨，内容包括钢材物流中心、酸洗车间、冷轧车间、镀锌带钢生产车间、镀锌钢管生产车间、彩涂车间、型材热镀锌车间、研发中心、仓储中心及相关配套设施，购置生产所需设备若干套。</t>
  </si>
  <si>
    <t>防城港市防城区</t>
  </si>
  <si>
    <t>广西国强智能科技有限公司</t>
  </si>
  <si>
    <t>新能源及安全材料智造项目</t>
  </si>
  <si>
    <t>项目计划建设年产30万吨公路护栏生产线、10万吨新型建材生产线。</t>
  </si>
  <si>
    <t>防城港经开区</t>
  </si>
  <si>
    <t>广西正琰装配式建筑工程有限公司</t>
  </si>
  <si>
    <t>防城港年产8万吨装配式钢结构项目</t>
  </si>
  <si>
    <t>主要建设装配式钢结构厂房及专用设备加工库，钢结构成品库，气站，办公楼及相应配套设施，主要建设面积约80000平方米，年生产能力8万吨（其中出口桥梁用钢结构、出口高层建筑用钢结构约6万吨）。</t>
  </si>
  <si>
    <t>防城港市福鹏金属制品有限公司</t>
  </si>
  <si>
    <t>防城港年产120万吨精密高强度钢管项目</t>
  </si>
  <si>
    <t>项目分两期建设，一期建设年产60万吨精密高强度钢管，其中包括建设生产厂房、原料堆放车间、行政办公用房、职工生活用房、污水处理站、门卫室、配电房及相关配套施。计划购置 10 条生产线，其中直缝焊管2条、方矩管4条，热镀锌方矩管1条，热镀锌型材1条，热镀锌钢管2条。二期扩增10条生产线，全部建设完成后预计年产120万吨钢管。</t>
  </si>
  <si>
    <t>广西全朗投资管理有限公司</t>
  </si>
  <si>
    <t>东兴市全朗生物原料药加工生产项目</t>
  </si>
  <si>
    <t>规划占地面积42亩（约28000平方米），总建筑面积约30000平方米，其中肝素肭生产车间约5000平方米、仓库21000平方米、办公生活用房4000平方米；购置肝素肭生产线、肠衣生产线各四条，年产肝素肭约90吨、肠衣约80吨。主要建设内容：生产车间、仓库、办公生活用房土建工程以及配套水电、道路、绿化等相关设施，购置安装生产线及相关设施。</t>
  </si>
  <si>
    <t>防城港市东兴市</t>
  </si>
  <si>
    <t>防城港创宇新材料有限公司</t>
  </si>
  <si>
    <t>高技术耐火材料生产项目</t>
  </si>
  <si>
    <t>计划用地面积约76亩，建设西南地区最先进的耐火材料生产基地，年产8.5万吨高性能冶金用耐火材料。项目采用世界先进技术，引进全世界最大的液压机和配套全自动机械装置、全自动无人混料系统、全自动无人生产系统以及先进的质量检测系统等。</t>
  </si>
  <si>
    <t>广西鹭港生物医药科技有限公司</t>
  </si>
  <si>
    <t>创新药研发与试验生产项目</t>
  </si>
  <si>
    <t>以抗肿瘤治疗为主、精神疾病与抗感染治疗等重大需求领域为辅，建立横跨抗体药、溶瘤病毒和小分子药物的研发管线。</t>
  </si>
  <si>
    <t>防城港市国际医学开放试验区</t>
  </si>
  <si>
    <t>广西华之冠金属制品有限公司</t>
  </si>
  <si>
    <t>华之冠钢板开平分条纵剪切生产加工项目</t>
  </si>
  <si>
    <t>建设彩钢卷、镀锌卷、镀锌板分条/开平加工、方管/圆管、隔热卷等生产车间及综合五金贸易存储、物流货运配送等配套设施。生产加工彩钢卷、镀锌卷、隔热卷、方管/圆管、五金配件等产品。</t>
  </si>
  <si>
    <t>广西华仞生物工程技术有限公司</t>
  </si>
  <si>
    <t>广西华仞CDMO项目</t>
  </si>
  <si>
    <t>项目占地面积约36354.67㎡，总建筑面积约27095㎡，主要包括科研办公中心建筑面积10268㎡、CDMO综合厂房建筑面积15869㎡、污水处理站建筑面积652㎡等，配套建设供水工程、供电工程、消防工程以及环保工程等。 项目主要对药物制剂、医疗器械、医疗技术转化应用、大健康产品等进行工艺开发和生产。</t>
  </si>
  <si>
    <t>防城港市久恒铝业有限公司</t>
  </si>
  <si>
    <t>久恒铝业年产10万吨铝合金锭项目</t>
  </si>
  <si>
    <t>项目年产5000吨高端铝合金工业材和95000吨铝合金铸锭，主要建设熔铸车间、挤压车间、试验室、10kV配电站、空压站、液氮供应站、天然气调压站、循环水泵站、研发楼、厂区管网等工程建筑。</t>
  </si>
  <si>
    <t>防城港市富洋钢管有限公司</t>
  </si>
  <si>
    <t>防城港精密钢管生产项目</t>
  </si>
  <si>
    <t>项目的主要原料有热轧卷板，产品规格为16—200内外光洁精密钢管，年生产20万吨无缝化精密钢管，5万吨精拔钢管。</t>
  </si>
  <si>
    <t>七</t>
  </si>
  <si>
    <t>钦州市</t>
  </si>
  <si>
    <t>广西华谊氯碱化工有限公司</t>
  </si>
  <si>
    <t>华谊钦州化工新材料一体化基地三期双氧水法环氧丙烷（HPPO）及聚醚多元醇一体化项目</t>
  </si>
  <si>
    <t>主要建设25万吨/年双氧水（折百）装置、30万吨/年环氧丙烷装置、20万吨/年聚醚多元醇装置、5万吨/年聚合物多元醇装置，同时配套建设罐区及装卸设施、循环水场、空压站、冷冻站、现场控制室、机柜间、变配电站、废水处理、焚烧炉、高架火炬、消防水站等设施，建筑面积合计21180平方米。</t>
  </si>
  <si>
    <t>自贸区钦州港片区</t>
  </si>
  <si>
    <t>2023年9月</t>
  </si>
  <si>
    <t>广西中伟新能源科技有限公司</t>
  </si>
  <si>
    <t>广西中伟新能源项目一期五阶段</t>
  </si>
  <si>
    <t>项目总建筑面积为201483.17平方米，占地面积为194105.59平方米；主要建设年产氨水14万吨/年、电解镍1.25万金吨/年、以及项目的相关配套设施和其他的相关生产公辅设施。</t>
  </si>
  <si>
    <t>2025年7月</t>
  </si>
  <si>
    <t>广西钦州市奥德森木业有限公司</t>
  </si>
  <si>
    <t>年产50万m3新型OSB生产线及家居制造项目</t>
  </si>
  <si>
    <t>项目主要建设主车间1栋2.9万平方米、深加工车间4栋4.5万平方米以及家居加工车间、锯屑处理车间等生产设施，形成一条年产50万立方新型OSB生产线，并以新型OSB为基材，通过先进的设备和工艺技术实现年产300万平方高档饰面板和8000套高档家居产品。</t>
  </si>
  <si>
    <t>钦州市钦南区那丽产业园</t>
  </si>
  <si>
    <t>2023年5月</t>
  </si>
  <si>
    <t>广西自贸区川桂临港新能源有限公司</t>
  </si>
  <si>
    <t>30万吨/年生物质液体燃料项目</t>
  </si>
  <si>
    <t>主要建设1套30万吨/年生物质液体燃料加氢装置、1套甲醇制氢装置、1套酸性气处理装置及配套的储运、公用工程设施及附属设施。</t>
  </si>
  <si>
    <t>广西埃索凯新材料科技有限公司</t>
  </si>
  <si>
    <t>新建年产15万吨高纯硫酸锰综合项目</t>
  </si>
  <si>
    <t>项目购置除杂压滤机、反应釜等先进设备，建设形成年产15万吨高纯硫酸锰生产线，主要建设制酸车间、制液车间、成品车间、综合回收车间、硫酸罐区、原料仓库、成品库、锅炉房、维修间、生产管理楼等。</t>
  </si>
  <si>
    <t>钦州市钦北区</t>
  </si>
  <si>
    <t>钦州远景能源科技有限公司</t>
  </si>
  <si>
    <t>远景智能风机叶片制造基地二期及测试中心项目</t>
  </si>
  <si>
    <t>项目用地面积约154亩，总建筑面积约54420平方米。主要建设叶片制造厂房及4条大型海上叶片生产线及仓库和辅房等。</t>
  </si>
  <si>
    <t>广西雄创盛世科技有限公司</t>
  </si>
  <si>
    <t>塑料助剂新材料生产基地项目（一期）</t>
  </si>
  <si>
    <t>项目一期占地面积约135亩，主要建设厂房基建、硬脂酸盐1万吨/年、环保钙锌稳定剂1万吨/年、蜡助剂2万吨/年、PVC复合稳定剂1万吨/年生产线及配套设施</t>
  </si>
  <si>
    <t>2025年6月</t>
  </si>
  <si>
    <t>钦州蓝天化工矿业有限公司</t>
  </si>
  <si>
    <t>年产10万吨新能源锰基产品技改扩迁工程项目</t>
  </si>
  <si>
    <t>项目主要建设新能源锰基材料生产线，配套建设锰渣烧结生产线。建设厂房、仓库、化验室、办公楼等，配套建设变电站等附属设施。采用二氧化硫还原制备高纯硫酸锰等先进技术，项目建成后形成年产7万吨电池级用高纯硫酸锰、1.5万吨高纯碳酸锰、1万吨高纯草酸锰、0.5万吨高纯四氧化三锰、6.4万吨锰渣烧结料、3.8万吨副产硫酸铵（含硫酸钠）的生产能力。</t>
  </si>
  <si>
    <t>广西美源生物科技食品有限公司</t>
  </si>
  <si>
    <t>美源年产10万吨高端生物酶解糖浆基地</t>
  </si>
  <si>
    <t>项目主要建设生产车间、仓库、研发质检中心、办公楼及综合楼等配套设施。</t>
  </si>
  <si>
    <t>广西华特沥青新材料科技有限公司</t>
  </si>
  <si>
    <t>沥青仓储加工项目</t>
  </si>
  <si>
    <t>项目占地60亩，计划建设厂房建筑面积：2734平方米；购置高品质改性沥青、乳化沥青、脱色沥青、特种沥青生产设备各1套，采用浓缩稀释工艺，形成年产18万吨高品质改性沥青、0.5万吨乳化沥青、0.5万吨脱色沥青及1万吨特种沥青生产能力</t>
  </si>
  <si>
    <t>2025年3月</t>
  </si>
  <si>
    <t>广西中涂联新材料科技有限公司</t>
  </si>
  <si>
    <t>中涂联新材料项目</t>
  </si>
  <si>
    <t>项目占地面积100亩，主要建设年处理能力100万吨石英砂生产线，含破碎—磨矿—脱泥—磁选—浮选—酸洗—烘干—染色及其相关配套工艺，其中破碎、磨矿能力100万吨/年，浮选、酸洗能力60万吨/年，烘干能力10万吨/年，水性染色能力2.5万吨/年，项目达产后实现生产超白光伏玻璃砂50万吨/年，优质板材砂7.5万吨/年，水性装饰彩砂2.5万吨/年以及陶瓷用石英细沙40万吨/年。</t>
  </si>
  <si>
    <t>钦州市钦南区金窝工业园</t>
  </si>
  <si>
    <t>广西金盘新材料有限公司</t>
  </si>
  <si>
    <t>广西金盘新材料有限公司钛锆新材料项目</t>
  </si>
  <si>
    <t>总用地面积85亩，年生产加工锆中矿、毛矿、钛矿等各种矿产品新型材料约30万吨</t>
  </si>
  <si>
    <t>2023年2月</t>
  </si>
  <si>
    <t>广西致远实业有限责任公司</t>
  </si>
  <si>
    <t>年产105万吨电池级硫酸硫酸及高端硫化工生产项目（一期）</t>
  </si>
  <si>
    <t>项目主要建设年产40万吨硫磺制酸生产线、10万吨食品级硫磺生产线。</t>
  </si>
  <si>
    <t>广西自贸区臻和新材料有限公司</t>
  </si>
  <si>
    <t>臻和年产99万吨环保材料项目</t>
  </si>
  <si>
    <t>项目主要建设生产区、动力维修区、储罐区、仓储区和综合综控区以及其他配套和辅助设施。</t>
  </si>
  <si>
    <t>广西金天地改性沥青有限公司</t>
  </si>
  <si>
    <t>广西金天地改性沥青有限公司年产30万吨改性沥青迁建项目</t>
  </si>
  <si>
    <t>项目在原来工艺设备基础上，增加电磁加热装置，以达到节能降耗的目的。同时，增加分布式光伏发电装置，直接降低电耗。预计节能20%左右。项目主要建设SBS聚合物改性沥青系列产品生产装置、改性橡胶沥青系列产品生产装置、乳化沥青系列产品生产装置、配套原料沥青储存罐、厂房一栋、配套消防等设施</t>
  </si>
  <si>
    <t>广西化联发展有限公司</t>
  </si>
  <si>
    <t>广西绿色石化产业生产服务基地项目</t>
  </si>
  <si>
    <t>项目主要建设2条FFS重膜生产线、1条塑料桶生产线、1条集装袋生产线、3条木质托盘生产线等设施设备，预计形成年产7000吨FFS重膜包装袋、10万只200升塑料桶、100万只集装、30万片木质托盘等包装材料的生产能力，可同时提供化工设备维修服务、生产配套劳务、检测计量等服务。建设内容主要包含综合厂房、综合仓库等，建筑面积约3.2万平米。</t>
  </si>
  <si>
    <t>钦州大北农饲料科技有限公司</t>
  </si>
  <si>
    <t>钦州大北农饲料科技有限公司年产24万猪配合饲料生产线项目</t>
  </si>
  <si>
    <t>项目主要建设年产24万猪配合饲料生产线，包括厂房、配套设施的建设和生产设备设施的购置、安装、调试等</t>
  </si>
  <si>
    <t>广西紫悦矿业有限公司</t>
  </si>
  <si>
    <t>年产50万吨锆钛石榴石新材料生产线建设项目</t>
  </si>
  <si>
    <t>项目用地55亩，总建筑面积23000㎡，其中选矿车间22000㎡、选矿水循环利用车间建筑面积2000㎡、原矿储藏间3000㎡、办公及生活用房1000㎡、综合配套设施用房面积1000㎡、凉晒场3000㎡、配套购置安装机械设备469台套、配套建设道路工程、绿化工程、消防工程、电气工程、给排水工程、环保工程等。</t>
  </si>
  <si>
    <t>2024年2月</t>
  </si>
  <si>
    <t>广西钦安科技有限公司</t>
  </si>
  <si>
    <t>广西钦安科技有限公司阀门、钢瓶生产基地项目</t>
  </si>
  <si>
    <t>主要研发生产阀门、钢瓶等相关产品。</t>
  </si>
  <si>
    <t>钦州市高新区</t>
  </si>
  <si>
    <t>广西锰华新能源科技发展有限公司</t>
  </si>
  <si>
    <t>锰华新能源材料产业基地（二期）项目</t>
  </si>
  <si>
    <t>项目主要建设1万吨/年高纯硫酸锰和1万吨/年电池级四氧化三锰生产线。其中高纯硫酸锰产品采用还原焙烧-萃取结晶工艺，电池级四氧化三锰产品采用三相高效氧化技术，生产过程自动化控制。</t>
  </si>
  <si>
    <t>广西华谊能源化工有限公司</t>
  </si>
  <si>
    <t>DMC回收项目</t>
  </si>
  <si>
    <t>公司对目前生产的乙二醇副产品进行延伸，采用天津大学常压-加压双效精馏工艺技术，通过增加精馅分离单元对副产品进行精馏提纯得到优级品 DMC，属于产品产业链延伸、工艺提升技改造项目。项目在厂区现有用地范围内建设，占地1.47亩。本项目主要建设配套20万吨/ 年乙二醇主装置的产品提质和1.5万吨/年DMC示范装置。</t>
  </si>
  <si>
    <t>2024年11月</t>
  </si>
  <si>
    <t>广西璟盛食品有限公司</t>
  </si>
  <si>
    <t>扩建年产5000吨烘焙食品类生产线项目</t>
  </si>
  <si>
    <t>项目占地面积15371平方，建筑面积28541平方，项目主要扩建年产5000吨烘焙、糕点、蒸煮食品生产线。</t>
  </si>
  <si>
    <t>钦州市灵山县</t>
  </si>
  <si>
    <t>广西钦州志诚化工有限公司</t>
  </si>
  <si>
    <t>5万吨/年磷酸生产线节能减排技术改造项目</t>
  </si>
  <si>
    <t>项目在厂区现有用地建设，项目对燃烧炉及其配套设施、脱砷装置、尾气处理装置、磷酸储罐、蒸汽管道、磷酸管道等设备进行技术改造，对产品仓库进行配套扩建等，形成年产5万吨磷酸的生产规模，同时提升能源利用率，达到节能减排技改的目的。</t>
  </si>
  <si>
    <t>2022年4月</t>
  </si>
  <si>
    <t>广西中皮健康产业有限公司</t>
  </si>
  <si>
    <t>年产4000吨标准化陈皮加工项目</t>
  </si>
  <si>
    <t>项目占地34.7亩，项目主要建设年产4000吨标准化陈皮加工生产线。</t>
  </si>
  <si>
    <t>钦州市浦北县</t>
  </si>
  <si>
    <t>广西金浦龙陈皮科技产业有限公司</t>
  </si>
  <si>
    <t>年产2000吨标准化陈皮加工项目</t>
  </si>
  <si>
    <t>项目占地20亩，项目主要建设年产2000吨标准化陈皮加工生产线。</t>
  </si>
  <si>
    <t>八</t>
  </si>
  <si>
    <t>贵港市</t>
  </si>
  <si>
    <t>中能建广西开发投资有限公司</t>
  </si>
  <si>
    <t>贵港市光伏产品制造产业基地项目</t>
  </si>
  <si>
    <t>项目用地463亩，其中光伏产业项目为363亩，储能产业项目为100亩。总计建设年产4GW高效晶硅组件产线、年产1GW的HJT电池+组件产线、年产1GWh液流储能电池产线。建设期3年，分三期建设：一期建设1GW高效晶硅光伏组件生产线和1GW的HJT电池+组件产线；二期建设2GW高效晶硅光伏组件生产线；三期建设1GW高效晶硅光伏组件生产线和1GWh液流储能电池生产线。</t>
  </si>
  <si>
    <t>贵港市覃塘区石卡园</t>
  </si>
  <si>
    <t>2023年4月</t>
  </si>
  <si>
    <t>贵港龙派实业集团有限公司</t>
  </si>
  <si>
    <t>贵港市年产6万吨新型绿色环保纸浆模餐具、19万吨商务生活清洁用成品纸、10万吨新型绿色环保纸品餐具原料生产加工一体化、6万吨纸质食品包装加工生产一体化项目</t>
  </si>
  <si>
    <t>项目规划总用地面积为339323.576㎡，建筑物建筑面积为241277.470㎡，建设年产6万吨新型绿色环保纸浆模餐具、19万吨商务生活清洁用成品纸、10万吨新型绿色环保纸品餐具原料生产加工一体化、6万吨纸质食品包装加工生产一体化项目。</t>
  </si>
  <si>
    <t>贵港市港北区粤桂园</t>
  </si>
  <si>
    <t>2020年9月</t>
  </si>
  <si>
    <t>华润水泥（贵港）有限公司</t>
  </si>
  <si>
    <t>华润（贵港）精品玄武岩新材料基地项目</t>
  </si>
  <si>
    <t>项目规划用地约2560亩，建设年产397万吨骨料、年产326万吨机制砂、年产45万吨道砟石、年产5000吨连续玄武岩纤维的新材料基地，配套建设皮带廊、码头基地、排土场、进矿道路以及办公楼、给排水等设施。</t>
  </si>
  <si>
    <t>贵港市港南区</t>
  </si>
  <si>
    <t>桂平市宏信船舶修造有限公司</t>
  </si>
  <si>
    <t>桂平市宏信船舶修造有限公司技改搬迁项目</t>
  </si>
  <si>
    <t>原厂址位于寻旺乡河南村及罗村，现申请在不扩大产能的情况下，全部搬迁至西山镇流兰村，分两期进行搬迁。项目建设内容：建造船台250座，设船台区、船体区、舾装区、涂装区、码头区、动力设施区等，一期计划投资6个亿、二期9个亿。</t>
  </si>
  <si>
    <t>贵港市桂平市</t>
  </si>
  <si>
    <t>广西立威新材料科技有限公司</t>
  </si>
  <si>
    <t>年产3万吨高效低毒农药及农药医药中间体项目</t>
  </si>
  <si>
    <t>项目采用一种含有氟氯氰菊酯的组合物及应用等专利技术，研发制造农药原药乙氧氟草醚、高效低毒农药及农药医药中间体等新产品。项目分两期建设，其中一期主要生产1500吨农药原药乙氧氟草醚，年产6000吨3-甲基-4-硝基亚胺-1,3,5-噁二嗪。二期主要生产高效低毒农药及农药医药中间体。项目建成达产后年产值约4.4亿元。</t>
  </si>
  <si>
    <t>贵港市覃塘区新材料科技园</t>
  </si>
  <si>
    <t>高端钙基新材料转型升级技改项目（一期）</t>
  </si>
  <si>
    <t>在华润水泥（贵港）有限公司原有的基础上扩建。升级扩建内容包括：双膛窑高活性钙基原料生产线年产51万吨高活性钙基原料，其中23万吨用于氢氧化钙生产；氢氧化钙生产线年产30万吨氢氧化钙，其中20万吨用于超细轻质碳酸钙生产；年产25万吨超细轻质碳酸钙（含纳米级轻质碳酸钙15万吨），其中3万吨超细轻质碳酸钙用于环保水性涂料生产，0.9万吨纳米级轻质碳酸钙用于可降解塑料母粒生产；年产3万吨可降解塑料母粒；年产13万吨环保水性涂料。精品建筑骨料生产线年产500万吨精品建筑骨料。</t>
  </si>
  <si>
    <t>贵港市覃塘区</t>
  </si>
  <si>
    <t>贵港润隆新材料有限公司</t>
  </si>
  <si>
    <t>东叶山制碱用灰岩矿技改项目</t>
  </si>
  <si>
    <t>项目投资65927万元，建设数字化矿山，矿车由原来的使用柴油提升为电动矿车，更加节能环保，此外通过数字化矿山系统，实现“智能+节能”改造效果。</t>
  </si>
  <si>
    <t>广西美高实业有限公司</t>
  </si>
  <si>
    <t>年产1000万颗圣诞树项目</t>
  </si>
  <si>
    <t>项目占地225亩，一期项目用地约125亩，主要建设生产圣诞树生产线，纸箱生产线，LED生产线，圣诞树灯饰生产线及相关配套设施，建筑总面积约11万平方米；二期项目用地约100亩，主要建设圣诞树生产线两条、圣诞灯饰生产线四条、PVC皮料生产线及相关配套设施，建筑总面积约11万平方米。</t>
  </si>
  <si>
    <t>2022年10月</t>
  </si>
  <si>
    <t>广西兆鑫再生资源有限公司</t>
  </si>
  <si>
    <t>年产处理30万吨废铝全产业链项目</t>
  </si>
  <si>
    <t>项目总投资约为60000万元人民币，其中固定资产投资（土地、厂房、设备等）约50000万元，流动资金约金10000万元；建成后预计能年处理30万吨废铝资源，总产值47亿，预计税收2800万元；规划面积约190亩。铝合金铸锭15 万吨、铝合金铸棒15 万吨</t>
  </si>
  <si>
    <t>贵港乐赞纸业有限公司</t>
  </si>
  <si>
    <t>年产15万吨生活用纸项目</t>
  </si>
  <si>
    <t>厂区用地总用地面积约180亩，分两期建设，其中一期预计用地80亩，主要用于厂房建设及首期两台原纸高速生产线，计划一年内建设完成并投产；二期四台原纸高速生产线、后加工厂厂房，智慧仓储、办公楼及宿舍等建设内容，计划两年内完成并投产。</t>
  </si>
  <si>
    <t>2026年1月</t>
  </si>
  <si>
    <t>广西贵港茂盛科技有限公司</t>
  </si>
  <si>
    <t>高端绿色家居智能制造项目</t>
  </si>
  <si>
    <t>本项目扩建生产车间（胶合板车间、压贴车间、木门车间、家具车间）、仓库、变配电室、公用工程、办公设施、环保设施、消防设施、项目给水与排水工程、购买机器设备等。</t>
  </si>
  <si>
    <t>2022年1月</t>
  </si>
  <si>
    <t>广西桂平广燃能源科技有限公司</t>
  </si>
  <si>
    <t>年产25万吨生物柴油产业化项目</t>
  </si>
  <si>
    <t>项目利用生物技术酯化法，生产绿色生物柴油，主要建设生物柴油装置生产车间、罐区、锅炉房、综合楼、仓库及配套相关生产设施，购置生物质蒸汽锅炉、脱硫塔回流罐等专业设备。项目计划建设4条生物柴油生产线。项目建成后，形成年处理食用油下脚料、地沟油潲水油以及废旧动植物油脂28.75万吨，年产生物柴油250000吨、副产品植物沥青18313吨、轻组份5600吨、甘油38000吨的规模。</t>
  </si>
  <si>
    <t>桂平市龙门工业园</t>
  </si>
  <si>
    <t>广西对比生物科技有限公司</t>
  </si>
  <si>
    <t>特种肥料生产线搬迁项目</t>
  </si>
  <si>
    <t>项目通过先进的生物技术将蔗糖生产中产生的大量废弃物转化为生物肥料等产品，规划用地面积约90亩，规划总建筑面积约40000平方米。主要包括建设厂房10000平方米，仓库配套20000平方米，综合办公楼5000平方米、员工宿舍楼4000平方米。处理糖厂废弃物40万立方/年，生产生物肥料30万吨/年。</t>
  </si>
  <si>
    <t>2020年7月</t>
  </si>
  <si>
    <t>广西伟创植物纤维科技有限公司</t>
  </si>
  <si>
    <t>贵港年产15万吨植物粗纤维综合利用项目</t>
  </si>
  <si>
    <t>项目总用地面积约100亩，主要以竹子、木皮、木片、木制品加工产生的废边角料及农林三剩物为主要原材料生产加工植物粗纤维，项目拟分两期建设年加工生产植物粗纤维15万吨生产线，其中：一期工程拟建设一条木纤维生产线10万吨/年，二期工程拟建设一条竹纤维生产线5万吨/年，同时配套建设生产厂房、仓库及其他公用辅助设施。</t>
  </si>
  <si>
    <t>贵港市粤桂园</t>
  </si>
  <si>
    <t>广西皓博新材料科技有限公司</t>
  </si>
  <si>
    <t>年产装饰纸9500万平方米项目</t>
  </si>
  <si>
    <t>项目总投资3.5亿元，其中固投3亿元，达产后预计年产值约4.05亿元，年缴纳税收约1350万元。建筑总面积90亩，主要建设产品研发中心、制造中心、物流发运中心、员工生活中心及相关配套设施。</t>
  </si>
  <si>
    <t>2024年10月</t>
  </si>
  <si>
    <t>桂平市永圣船舶制造有限公司</t>
  </si>
  <si>
    <t>新型船舶制造项目</t>
  </si>
  <si>
    <t>加上项目采取等量置换的原则，在等量淘汰旧厂产能的基础上，且不扩大产能的情况下，项目总投资约3.5亿元，拟选址在桂平市大湾镇西江（桂平）现代船舶产业园，规划用地面积175.92亩。主要建设船台及配套设备设施包括分段造成型车间、加工车间、涂装车间、仓库、宿舍等，项目建成后预计年产6000吨级箱货船舶45艘，载重吨27万吨。项目建成后预计年产值约5.2亿元，项目建设期为18个月，年纳税约1050万元。</t>
  </si>
  <si>
    <t>桂平市焱焱船舶制造有限公司</t>
  </si>
  <si>
    <t>桂平市焱焱船舶制造有限公司技改搬迁项目</t>
  </si>
  <si>
    <t>项目采用等量置换的原则，在等量淘汰旧产能人基础上，且不扩大产能的情况下，从桂平市西山镇岭头村施村屯的旧厂区搬迁到西江(桂平)船舶修造产业园，项目总投资3.5亿元，规划用地面积177.38亩，项目建成后年产值约5.3亿元，年纳税约700万元。主要建设标准化船舶建造、维修、拆解船台、仓库、机加工车间、船用配套设备生产车间、船舶制造标准化车间、下水道、办公楼、职工宿舍楼、绿化硬化及购买龙门吊、离子切割等生产设备。</t>
  </si>
  <si>
    <t>广西尚诺再生资源有限公司</t>
  </si>
  <si>
    <t>废钢铁智能化分选基地项目</t>
  </si>
  <si>
    <t>项目拟用地90亩，总建筑面积70000平方米，其中厂房建筑面积50000平方米，仓库建筑面积17000平方米，业务办公用房建筑面积2800平方米，其他配套设施等辅助用房建筑面积200平方米，主要生产年加工销售50万吨废钢。</t>
  </si>
  <si>
    <t>广西贵港市旒峰固体废弃物处理有限公司</t>
  </si>
  <si>
    <t>贵港市城市固废处理循环利用中心项目(变更）</t>
  </si>
  <si>
    <t>项目用地266亩，建设厂房、办公楼等，建成投产后形成年产再生水泥制品160万吨，新型墙体材料20万吨以及生物质颗粒燃料10万吨。</t>
  </si>
  <si>
    <t>广西高科环保科技有限公司</t>
  </si>
  <si>
    <t>柴油车尾气处理液及加注机生产基地项目</t>
  </si>
  <si>
    <t>项目年产柴油车尾气处理液50万吨，用地约100亩，项目主要建设内容包括生产厂房、仓库、办公楼、购置机械设备安装及配套设施建设等。年产值3亿元。</t>
  </si>
  <si>
    <t>广西向南居家俱有限公司</t>
  </si>
  <si>
    <t>年产10万立方米实木贴面生态板及8万套高端板式家具项目</t>
  </si>
  <si>
    <t>项目总用地面积92.171亩，项目总建筑面积40477平方米；建设内容包括土建工程、装修工程、给排水工程、电气工程、消防工程等及有关室外配套设施工程的建设，及加工设备的安装。主要建设生产车间、综合楼以及配套措施，建成后形成年产10万立方米实木贴面生态板及8万套高端板式家具的能力，以及年产5万套木材机械设备的能力。</t>
  </si>
  <si>
    <t>贵港市覃塘区国际绿色家居产业园</t>
  </si>
  <si>
    <t>2021年11月</t>
  </si>
  <si>
    <t>广西贵港万凯电力科技有限公司</t>
  </si>
  <si>
    <t>广西贵港市输变电线路电力科技生产制造项目</t>
  </si>
  <si>
    <t>计划总投资3亿元，总建筑面积6万平方米，建筑容积率0.9，拟建设可年产30000吨的输变电铁塔、铁件、钢管杆制造加工项目和8条年产15万基输变电高强电力电杆生产线制造项目，主要包括输变电铁塔车间、输变电高强电杆车间、成品仓储车间共5万平方米，办公及配套设施1万平方米。</t>
  </si>
  <si>
    <t>贵港市石卡园</t>
  </si>
  <si>
    <t>贵港市德熙纺织厂</t>
  </si>
  <si>
    <t>年产值2.8亿元精品针织布料及服装项目</t>
  </si>
  <si>
    <t>项目占地面积约20000m2（折合约30亩），建筑面积23499.8m2，主要包括生产车间、办公楼、综合楼、门卫室等相关配套设施，购置生产设备及环保设施，建设纺织服装生产线，形成年产4000吨针织布料及1600万件针织服装的生产规模。</t>
  </si>
  <si>
    <t>广西万固新材料科技有限公司</t>
  </si>
  <si>
    <t>万固新型防护系统生产项目</t>
  </si>
  <si>
    <t>项目用地约75.3亩（50228.792平方米），总建筑面积4.5万平方米，主要建设产品：标准阳台护栏150万米、楼梯扶手50万米、道路护栏100万米、组合栅栏200万㎡、铝合金门窗100万㎡/年；相关护栏、门窗配件5000万件。</t>
  </si>
  <si>
    <t>广西五鑫木业有限公司</t>
  </si>
  <si>
    <t>年产9万立方米生态家具板项目</t>
  </si>
  <si>
    <t>项目用地约70亩，总投资2.5亿元，固定资产投资1.8亿元，建设年产9万立方米生态家具板及相应的生产设备和配套设施。</t>
  </si>
  <si>
    <t>贵港市覃塘区覃塘产业园东龙园内</t>
  </si>
  <si>
    <t>2022年7月</t>
  </si>
  <si>
    <t>贵港爱格森木业有限公司</t>
  </si>
  <si>
    <t>年产6万立方米高档多层家居生态板项目</t>
  </si>
  <si>
    <t>主要建设年产6万立方米高档多层家居生态板项目，生产多层实木生态板及贴面项目规划用地60亩。</t>
  </si>
  <si>
    <t>台泥(贵港)水泥有限公司</t>
  </si>
  <si>
    <t>年产900万吨水泥矿山建设项目</t>
  </si>
  <si>
    <t>建设矿山工业场地、石灰石破碎系统、长胶带输送系统以及与之相配套的生产辅助设施。长胶带输送系统长约3.9公里，输送物料为粒度≤75mm的块状石灰石，输送能力2000吨/小时。</t>
  </si>
  <si>
    <t>覃塘区黄练镇</t>
  </si>
  <si>
    <t>2021年10月</t>
  </si>
  <si>
    <t>广西贵港蓝联环保科技有限公司</t>
  </si>
  <si>
    <t>垃圾处理智能设备制造项目</t>
  </si>
  <si>
    <t>投资额为2亿元，占地60亩，其中生活办公3500㎡，厂房33000㎡，计划建设规模为年产1000台智能垃圾分类箱和5万吨装配式钢结构件</t>
  </si>
  <si>
    <t>贵港市海韵木业有限公司</t>
  </si>
  <si>
    <t>年产12万立方米三聚氰胺家具板建设项目</t>
  </si>
  <si>
    <t>计划用地面积：80000平方米，规划总建筑面积：86500平方米。主要包括建设生产车间和仓库82400平方米，办公综合楼，门卫室、配电室、公厕等辅助用房300平方米，购置安装热压机、冷压机、调胶机、锯边机、砂光机、起重背车、4吨锅炉、除尘系统等机械设备，以及配套设施。</t>
  </si>
  <si>
    <t>2019年2月</t>
  </si>
  <si>
    <t>广西上佳科技有限责任公司</t>
  </si>
  <si>
    <t>年产8000吨高氯酸铵(粒度＞15μm)(兼容高氯酸钾、高氯酸钠)、8000吨氯酸钾和500万立方米氢气回收工程项目</t>
  </si>
  <si>
    <t>主要建设内容包括：生产装置：一次电解、二次电解、氯酸钾提炼、高氯酸铵（钠、钾）转换提炼装置、高氯酸铵组批车间、氯酸盐仓库、高氯酸盐仓库、氢气回收装置、氢气充装车间。辅助设施：研发楼、仓库、循环水、盐水罐、应急池等。项目建成投产后，形成生产8000吨高氯酸铵，8000吨氯酸钾和500万立方米氢气回收工程项目，年产值2亿元。</t>
  </si>
  <si>
    <t>广西瑞欧装饰材料制造有限公司</t>
  </si>
  <si>
    <t>年产家具装饰纸2000万平方米项目</t>
  </si>
  <si>
    <t>项目总投资1.7亿元（其中固定资产投资1.5亿元，流动资金0.2亿元）建设项目为年产家具装饰纸2000万平方米项目，总用地约60亩，主要建设内容包括生产厂房、仓库、办公楼、购置机械设备安装及配套设施建设等。</t>
  </si>
  <si>
    <t>贵港（覃塘）国际绿色家居产业园</t>
  </si>
  <si>
    <t>2021年7月</t>
  </si>
  <si>
    <t>广西夏特装饰材料有限责任公司</t>
  </si>
  <si>
    <t>年产12.5万套智能板式家具变更项目</t>
  </si>
  <si>
    <t>规划用地228亩，主要建设厂房、办公楼、生产线等，博易特家居科技产业园建设项目建成投产后，形成年产12.5万套智能板式家具建设项目。</t>
  </si>
  <si>
    <t>贵港市绿达环境科技有限公司</t>
  </si>
  <si>
    <t>年产500套环保设备项目</t>
  </si>
  <si>
    <t>项目为年产500套环保设备项目，项目总用地面积50亩，总建筑面积 31640 平方米。 建设内容包括土建工程、装修工程、给排水工程、电气 工程、消防工程等及有关室外配套设施工程的建设，及购置 设备及安装。</t>
  </si>
  <si>
    <t>广西美尔佳塑业有限公司</t>
  </si>
  <si>
    <t>汽车塑料配件生产建设项目</t>
  </si>
  <si>
    <t>本项目位于贵港市产业园区石卡园，占地面积40亩，建筑面积约为34320平方米，建设内容主要包括厂房、综合楼、配电房等。</t>
  </si>
  <si>
    <t>桂平市对克运动休闲服饰有限公司</t>
  </si>
  <si>
    <t>桂平市对克休闲运动服饰有限公司扩建服装生产线项目</t>
  </si>
  <si>
    <t>拟选址桂平市纺织服装产业园，项目用地约70亩。主要更新服装设备180部，用于服装生产改造。同时建设标准厂房和仓库建筑面积36000平方米，公司研发大楼和公寓式员工宿舍。</t>
  </si>
  <si>
    <t>贵港市利信隆羽绒有限公司</t>
  </si>
  <si>
    <t>年产3000吨水洗羽绒（羽毛）及8万套件羽绒制品项目</t>
  </si>
  <si>
    <t>主要建设年产3000吨水洗羽绒(羽毛)及8万套件羽绒制品项目。 建设工程内容：新建1#分毛羽绒车间、2#水洗羽绒车间、3#羽绒成品拼堆、存放仓库。</t>
  </si>
  <si>
    <t>贵港市港南区桥圩工贸园项目</t>
  </si>
  <si>
    <t>广西金源生物化工实业有限公司</t>
  </si>
  <si>
    <t>130t/h锅炉节能技改项目</t>
  </si>
  <si>
    <t>建设一台130t/h循环流化床锅炉及配套一套6MW发电机组，替换现有的1台20t/h锅炉和2台35t/h锅炉和6MW背压汽轮发电机组</t>
  </si>
  <si>
    <t>桂平市长安工业集中区</t>
  </si>
  <si>
    <t>广西双润新材料科技有限公司</t>
  </si>
  <si>
    <t>年产50000吨新型建材添加剂材料建设项目</t>
  </si>
  <si>
    <t>项目用地约47亩，总投资1.55亿元，购置环辊磨、破碎机、环形洗矿、水泥打浆罐、隔膜压滤机、卧螺离心机等生产性先进设备，建设年产50000吨新型建材添加剂材料项目，项目主要生产有机膨润土、高岭土、混凝土添加剂等，其中30000吨/年建材添加剂、10000吨/年有机膨润土、10000吨/年增稠剂的规模。建设生产车间、原材料及成品仓库、综合办公楼、研发中心、污水处理、泵房、消防沙池、厂区道路、厂区绿化带等建构筑物工程。</t>
  </si>
  <si>
    <t>2021年8月</t>
  </si>
  <si>
    <t>广西简晟新材料科技有限公司</t>
  </si>
  <si>
    <t>年产3000万张高端绿色家居装饰纸建设项目</t>
  </si>
  <si>
    <t>项目主要包括建设生产车间和仓库29900平方米，研发办公用房3000平方米，等辅助用房300平方米，购置安装高档装饰纸印刷机、自动高速三聚氰胺浸胶生产线、全自动载切复卷机、分散搅拌机、打包机、试样压板机、除尘系统、天然气气化站等机械设备，以及供水、排水、供电、环保、消防等配套设施建设。</t>
  </si>
  <si>
    <t>广西协美化学品有限公司</t>
  </si>
  <si>
    <t>年产35300吨有机硅系列产品项目</t>
  </si>
  <si>
    <t>项目新建生产厂房3座、机修及五金库1座、综合楼1座等建筑物，配套建设变配电站等辅助设施。生产规模为年产3000吨压敏胶、2000吨MQ树脂、4000吨乙烯基环氧苯基改性硅油、3000吨有机硅生胶、2000吨四甲基二乙烯基二硅氧烷、2000吨低含氢硅油、300吨三氟丙基甲基硅氧烷、3000吨有机硅乳液，1000吨甲基三甲氧基烷,3000吨羟基硅油,1000吨含氢双封头，1000吨巯丙基三乙氧基硅烷，10000吨二甲基环硅氧烷混合物，合计年产能35300吨有机硅系列产品。</t>
  </si>
  <si>
    <t>广西南棉纺织科技有限公司</t>
  </si>
  <si>
    <t>广西南棉纺织科技有限公司建设项目</t>
  </si>
  <si>
    <t>项目建设规划用地约28亩，总投资约15000万元，拟建设厂房约40000平方米、拟建2个生产车间、拟建办公场所2层、员工宿舍1栋、同时修建若干围墙、厂区道路、给排水设施、绿化等。</t>
  </si>
  <si>
    <t>平南县大成产业园</t>
  </si>
  <si>
    <t>广西宇晟智控家具有限公司</t>
  </si>
  <si>
    <t>年产2000万件套办公椅配件项目</t>
  </si>
  <si>
    <t>建设年产2000万件套办公椅配件项目，总用地约50亩，项目总投资1.5亿元，其中固定资产投资1.25亿元。</t>
  </si>
  <si>
    <t>2022年8月</t>
  </si>
  <si>
    <t>广西新泓新材料科技有限公司</t>
  </si>
  <si>
    <t>年产3000万张三聚氰胺浸渍纸生产线项目</t>
  </si>
  <si>
    <t>建设3000万张浸渍纸、600万张饰面板项目，主要建设3个生产车间以及研发楼、办公楼、宿舍楼等，购置生产、检测、办公及辅助设备，准备流动资金。</t>
  </si>
  <si>
    <t>贵港市港北区</t>
  </si>
  <si>
    <t>贵港市富佳木业有限公司</t>
  </si>
  <si>
    <t>年产30万张高端木门、20万套门套项目</t>
  </si>
  <si>
    <t>项目建设用地约50亩，主要建设内容包括生产厂房、仓库、办公楼、购置机械设备安装及配套设施建设。项目达产后，年产30万张高端木门、20万套门套，年产值1.5亿元。</t>
  </si>
  <si>
    <t>贵港市鑫桦装饰材料有限公司</t>
  </si>
  <si>
    <t>年产3000万张高端绿色家居装饰纸项目</t>
  </si>
  <si>
    <t>规划总面积50亩，厂房仓库用地面积51000平方米，研发办公用地面积3000平方米，辅助设施用地面积300平方米，购置安装高档装饰纸印刷机、自动高速三聚氰胺浸胶生产线、全自动载切复卷机、分散搅拌机、打包机、试样压板机、除尘系统、天然气气化站等机械设备，以及供水、排水、供电、环保、消防等配套设施建设。</t>
  </si>
  <si>
    <t>广西麦科斯新材料科技有限公司</t>
  </si>
  <si>
    <t>年产20000吨复合新材料系列产品项目</t>
  </si>
  <si>
    <t>项目主要建设内容包括生产厂房、仓库、办公楼、购置机械设备安装及配套设施建设等。项目投产后，每年可为市场提供脱模剂系列产品10500吨（其中脱模剂5000吨、洁模剂2500吨、水性脱模剂3000吨）、涂料系列产品9500吨（其中环氧树脂地坪漆4000吨、油性涂料2000吨、油墨1000吨、胶粘剂1000吨、水性涂料1500吨），年产值2亿元。</t>
  </si>
  <si>
    <t>广西蓝信科技有限责任公司</t>
  </si>
  <si>
    <t>3000Nm³/h医用液态氧生产线项目</t>
  </si>
  <si>
    <t>项目主要建设内容包括新增设备和厂房建（构）筑物；配套增加设备及建构筑物所附属的工艺管道、电气系统、仪表系统、防腐保温、道路、给排水、采暖、通风、安全卫生、通讯、照明、消防、防雷接地等。项目总投资1.05亿元。项目全部建成投产后，年产3000Nm³/h医用液态氧，年产值1.4亿元。</t>
  </si>
  <si>
    <t>贵港海维特新材料有限公司</t>
  </si>
  <si>
    <t>年产40000吨水性聚氨酯、50000吨高档水性油墨项目</t>
  </si>
  <si>
    <t>研发生产水性聚氨酯材料，用于油墨、胶粘剂，建设水性油墨生产线及购置相应的生产、检测设备和配套设施。项目统一规划设计，分两期建设，首期年产10000吨水性聚氨酯、10000吨高档水性油墨，从项目用地摘牌之日起24个月内建成投产；二期自首期项目投产之日起计算开工建设周期，12个月内投产、24个月内达产。</t>
  </si>
  <si>
    <t>广西高力依新材料科技有限公司</t>
  </si>
  <si>
    <t>年产10万吨造纸助剂项目</t>
  </si>
  <si>
    <t>项目主要建设内容为生产厂房、仓库、办公楼、购置机械设备安装及配套设施建设等，研发生产高性能纤维新材料，以造纸助剂为主，助剂年产量10万吨，达产年产值1.6亿元。</t>
  </si>
  <si>
    <t>龙源羽绒有限公司</t>
  </si>
  <si>
    <t>年加工水洗羽绒(羽毛)3000吨、年产20万套高级羽绒寝具建设项目</t>
  </si>
  <si>
    <t>规划建筑总面积约25000平方米，其中生产车间和仓库22700平方米、技术研发和办公综合楼2200平方米、配电房、门卫室、消防等100平方米，购置安装水洗羽绒生产线和羽绒被寝具制品生产线，以及绿化、消防、水电、道路配套设施等。</t>
  </si>
  <si>
    <t>贵港市港南区桥圩工贸园</t>
  </si>
  <si>
    <t>贵港荣德金属制品有限责任公司</t>
  </si>
  <si>
    <t>年产2GW太阳能支架生产制造及金属结构加工项目</t>
  </si>
  <si>
    <t>项目新建生产线 8 条，规划总用地面积为 50亩，建设内容主要包括建筑安装工程、消防、电气、给排水、绿化、地面硬化、停车场、照明、围墙等配套设施工程，购置设备等。</t>
  </si>
  <si>
    <t>广西三盟木业有限公司</t>
  </si>
  <si>
    <t>10万立方米家居胶合板和护墙板建设项目</t>
  </si>
  <si>
    <t>项目用地60亩，建设厂房、宿舍、办公设施等，形成年产10万立方米家居胶合板和护墙板生产能力。</t>
  </si>
  <si>
    <t>平南县临江工业园</t>
  </si>
  <si>
    <t>贵港市南韵木业有限公司</t>
  </si>
  <si>
    <t>年产5万立方米木地板木皮配套项目</t>
  </si>
  <si>
    <t>项目总投资1.3亿元，固定资产投资7500万元，用地约30亩，建设期为12个月。建设年产5万立方米木地板木皮配套项目所配套的生产厂房、仓库、办公楼、购置机械安装及配套设施。</t>
  </si>
  <si>
    <t>贵港覃塘区绿色家居园</t>
  </si>
  <si>
    <t>亿拓能源集团有限公司</t>
  </si>
  <si>
    <t>广西亿拓新能源科技有限公司建设项目</t>
  </si>
  <si>
    <t>项目计划总投资1.2亿元，其中固定资产投资5000万元，流动资金7000万元。项目占地面积50858.12m2，建设4栋1层厂房，1栋4层产品实验楼和相关配套设施。建设钢结构厂房4座、产品实验楼，购置设备布设4条生产线，主要生产光伏组件、太阳能路灯、储能、教学护眼灯。光伏组件年产量为1GW，太阳能路灯年产量为10万套，储能年产量为200mwh，教学护眼灯年产量为20万盏。</t>
  </si>
  <si>
    <t>平南县临江工业园区</t>
  </si>
  <si>
    <t>广西贵港市腾泽新材料科技有限公司</t>
  </si>
  <si>
    <t>年产PE吹膜6000吨、各类涂布21600万平方米</t>
  </si>
  <si>
    <t>项目拟选址在贵港高新区石卡园，规划面积约30亩。计划投入包括生产线，生产设备，测试设备，实验设备等资产。固定资产投资（土地、厂房、设备等）约10000万元。</t>
  </si>
  <si>
    <t>广西荣鹏家居有限责任公司</t>
  </si>
  <si>
    <t>原木原香原生态全屋红木定制项目</t>
  </si>
  <si>
    <t>主要建设内容包括生产厂房、仓库、办公楼、购置机械设备安装及配套设施建设等。项目总投资1.2亿元，其中固定资产投资1亿元。项目全部建成投产达产后，年产值约1.8亿元，年纳税600万元以上。</t>
  </si>
  <si>
    <t>广西明灯集成房屋有限公司</t>
  </si>
  <si>
    <t>年产60万平方智能集成房屋建设配套项目</t>
  </si>
  <si>
    <t>占地30亩,1#厂房建筑面积12731平方，仓库建筑面积2083.3平方，水泵房建筑面积179.54平方。</t>
  </si>
  <si>
    <t>广西平南豪鹏木业有限公司</t>
  </si>
  <si>
    <t>年产8.5万立方米胶合板、柜门板项目</t>
  </si>
  <si>
    <t>项目规划用地50亩，总投资：1.2亿元，主要建设内容为建设高档生态板、胶合板生产线车间、木柜门生产线车间，办公楼，员工宿舍，配电房，运动场等生活配套设施。项目建成后，年产8.5万平方米的胶合板、生态板、柜门板，每年实现年产值约16000万元以上，缴纳税款500万以上，提供就业岗位约300人左右。</t>
  </si>
  <si>
    <t>贵港市平南县临江工业园</t>
  </si>
  <si>
    <t>伟鸿木业有限公司</t>
  </si>
  <si>
    <t>年产18万套高端定制板式家具建设项目</t>
  </si>
  <si>
    <t>项目用地40亩，主要建设年产18万套高端定制板式家具。</t>
  </si>
  <si>
    <t>贵港市港南区工业园区内</t>
  </si>
  <si>
    <t>广西强中木业有限公司</t>
  </si>
  <si>
    <t>广西强中木业有限公司新建年产9万立方米胶合板项目</t>
  </si>
  <si>
    <t>项目设计年产9万立方米胶合板，同时配套建设脲醛树脂胶生产线一条，脲醛树脂胶仅供本企业胶合板生产使用，不外售。</t>
  </si>
  <si>
    <t>桂平市龙门工业区</t>
  </si>
  <si>
    <t>平南县翔宇塑料制品有限公司</t>
  </si>
  <si>
    <t>仿真植物新材料环保塑料合成布生产及深加工项目</t>
  </si>
  <si>
    <t>项目用地40亩，年产新材料合成布8000吨。项目分期建设，一期工程计划投资3000万元建设生产厂房、员工宿舍楼、办公大楼、仓库等共13743.76平方米，年生产新材料环保合成布2000吨。</t>
  </si>
  <si>
    <t>贵港市平南县</t>
  </si>
  <si>
    <t>广西纯衣世家服装有限公司</t>
  </si>
  <si>
    <t>平南县纯衣针织衫项目</t>
  </si>
  <si>
    <t>项目规划用地50亩，建设厂房、办公场所及道路、给排水设施、绿化等。</t>
  </si>
  <si>
    <t>广西盛科装饰材料有限公司</t>
  </si>
  <si>
    <t>高分子材料贴膜项目</t>
  </si>
  <si>
    <t>项目占地约40亩，主要建设办公室、生产车间、仓库、宿舍等，建成投产后形成年产5000万平方米PVC复合膜。</t>
  </si>
  <si>
    <t>广西贵港和乐门业有限公司</t>
  </si>
  <si>
    <t>年产350万樘智能防盗门、钢质门及配套材料生产项目（二期）</t>
  </si>
  <si>
    <t>项目利用新建厂房购置门产品生产自动化设备及检测仪器(压力机、折弯机、机床、涂装线、涂层测厚仪、光泽度仪、炉温跟踪仪、粗糙度仪等设备)建设门产品自动化生产线及其配套环保处理、安全防范能源配套系统。</t>
  </si>
  <si>
    <t>贵港市贵港国家生态工业示范园区</t>
  </si>
  <si>
    <t>广西贵港贵东智能家居有限公司</t>
  </si>
  <si>
    <t>年产1500万件套家具配件项目</t>
  </si>
  <si>
    <t>总用地约30亩，项目总投资1亿元，其中固定投资8000万元，流动资金1000万元，建筑工程投资、水电设备购置费、安装工程费，购置机器设备。</t>
  </si>
  <si>
    <t>广西贵港市耀德木业有限公司</t>
  </si>
  <si>
    <t>广西贵港市耀德木业有限公司木屋生产项目（变更）</t>
  </si>
  <si>
    <t>项目占地面积25430.17平方米，总投资10000万元，建设年产1000套红木家具、5万立方米生态板的生产线，以订单生产木屋，建设内容包括生产车间、仓库、办公楼及配套设施。</t>
  </si>
  <si>
    <t>广西贵港伟正材料科技有限责任公司</t>
  </si>
  <si>
    <t>年产1000吨硅树脂及500吨液体硅橡胶项目</t>
  </si>
  <si>
    <t>项目建设生产厂房、仓库、办公楼、购置机械设备安装及配套设施建设等。项目达产后，年产1000吨硅树脂及500吨液体硅橡胶，年产值1亿元。</t>
  </si>
  <si>
    <t>安徽中铁工程材料科技有限公司华南分公司</t>
  </si>
  <si>
    <t>年产10万吨减水剂、10万吨速凝剂项目</t>
  </si>
  <si>
    <t>项目主要建设1条减水剂生产线及配套设施、1条速凝剂生产线及配套设施。项目建成达产后年产10万吨减水剂、10万吨速凝剂，年产值约1.2亿元。</t>
  </si>
  <si>
    <t>广西杭港材料科技有限公司</t>
  </si>
  <si>
    <t>年产5万吨植物纤维材料项目</t>
  </si>
  <si>
    <t>总投资约10000万元，其中固定资产投资（含土地、房屋、机器设备等）约3500万元，投资强度250万元/亩；流动资金6500万元。项目全部建成达产1年内预计可实现年产值约4亿元，产出强度2000万元/亩，年缴纳税收300万元，亩均税收15万元/亩。</t>
  </si>
  <si>
    <t>贵港市易思家具有限公司</t>
  </si>
  <si>
    <t>年产6万立方米多层实木家具板及4万套板式家具建设项目</t>
  </si>
  <si>
    <t>规划总用地面积为24372.68平方米，总投资12000万元，其中固定投资10050万元，规划总建筑面积19374.1平方米，主要包括建设生产车间和仓库15916平方米，办公综合楼3326.7平方米，配电室、公厕等辅助用房131.4平方米，购置安装实木家具板及板式家具生产设备，以及配套设施建设。项目分期建设，其中一期年产6万立方米多层实木家具板生产线，二期新增年产4万套板式家具生产线。</t>
  </si>
  <si>
    <t>2021年2月</t>
  </si>
  <si>
    <t>平南海大饲料有限公司</t>
  </si>
  <si>
    <t>平南海大饲料有限公司年产30万吨生物配合饲料项目</t>
  </si>
  <si>
    <t>项目占地面积55.69亩，建设标准化生产车间及厂房，建筑面积约为16000平方米。</t>
  </si>
  <si>
    <t>桂平市永圣船舶制造有限公司长安生产区</t>
  </si>
  <si>
    <t>项目采取等量置换的原则，在等量淘汰旧厂（永培生产区）产能的基础上，且不扩大产能的情况下，将旧厂（永培生产区）原有10万吨产能及生产资质，转出5万吨产能及生产资质入园升级建设长安生产区（全称为：桂平市永圣船舶制造有限公司长安生产基地），占地75427.21平方米，建设规范化厂区，船舶修造平台占地45120平方米，总建筑面积40000平方米，其中厂房面积为30000平方米，配套设施建筑面积10000平方米，含30个船台，分为船台区、船体区、舾装区、涂装区、码头区和动力设施区等，年制造5万吨新型船舶。</t>
  </si>
  <si>
    <t>贵港市洁雅木业有限公司</t>
  </si>
  <si>
    <t>年产13万立方米胶合板扩建项目</t>
  </si>
  <si>
    <t>该项目为二期扩建项目，占地约38亩，二期扩建项目包括建设半成品车间、生产车间、办公宿舍楼、配电房、消防池及消防设备设施、绿化等建设，建筑面积为19480.15平方米，购置安装生产多层板生产线8条，桥洞板生产线4条，刨花板生产线1条，购置起重叉车8台、锯边机6台、砂光机4台、除尘设备2套和配套胶水生产设备等设施，设计年产13万立方米胶合板。</t>
  </si>
  <si>
    <t>广西百如森羽绒制品有限公司</t>
  </si>
  <si>
    <t>水洗羽绒及羽绒制品生产项目</t>
  </si>
  <si>
    <t>项目位于贵港市港南区桥坪镇桥住工贸科技创业园，项目规划用地面积25840.8平方米，建设面积为21520.74平方米，项目投资建设生产线4条，各种分绒机15套，拼堆机3台，打包机3台，锅炉3吨2台，建成后年产羽绒羽毛1万吨。</t>
  </si>
  <si>
    <t>广西贵港市豪泰木业有限公司</t>
  </si>
  <si>
    <t>年产8万立方米生态家具板技改项目</t>
  </si>
  <si>
    <t>新建厂房二万七千平方米，建设综合办公楼一幢，添置热压机、冷压机、生产三聚氰胺家居生态板生产设备一批，投产后年产值达2亿元，贡献税收800万元。</t>
  </si>
  <si>
    <t>广西益辉新材料科技有限公司</t>
  </si>
  <si>
    <t>广西益辉有限公司技术升级改造项目</t>
  </si>
  <si>
    <t>项目计划分二期完成。 一期建设一条从低端高碳产品材料提纯至高端低碳产品材料的设施装备， 产能实现4万吨高端低碳合金材料。 二期建设两条从低端高碳产品材料提纯至高端低碳产品材料及高端特种新材料的生产装备，每条生产线实现产能4万吨低碳合金材料及及高端特种合金材料。</t>
  </si>
  <si>
    <t>广西福森木业有限公司</t>
  </si>
  <si>
    <t>5000立方米胶合板和柜门板项目</t>
  </si>
  <si>
    <t>占地34.59亩，建设厂房、建设生产线、办公楼、宿舍楼。</t>
  </si>
  <si>
    <t>贵港市唯雅木业有限公司</t>
  </si>
  <si>
    <t>贵港市唯雅木业有限公司年产5万立方米三聚氰胺板建设项目</t>
  </si>
  <si>
    <t>项目拟设在贵港市产业园（江南园）内，总占地面积33950.68平方米（折合50.926亩），主要建设生产车间和仓库，配套办公综合楼、门卫室、配电室等辅助用房，购置热压机、冷压机、调胶机、锯边机、砂光机、锅炉、环保设施等机械设备，建设年产5万立方米三聚氰胺板。项目总投资6000万元，建设资金全部由业主自筹解决。</t>
  </si>
  <si>
    <t>2020年12月</t>
  </si>
  <si>
    <t>桂平市银达服装有限公司</t>
  </si>
  <si>
    <t>桂平市银达服装有限公司扩建年产46万套运动服厂房项目</t>
  </si>
  <si>
    <t>拟选址桂平市纺织服装产业园，项目工程用地约38亩。项目主要更新服装设备，进行服装生产线改造，建成后生产规模46万件（套）/年，同时建设办公楼，宿舍及厂房仓库等。</t>
  </si>
  <si>
    <t>台泥（贵港）水泥有限公司厂后区原辅料堆存取及输送系统优化改造项目</t>
  </si>
  <si>
    <t>原辅料堆存取及输送系统优化改造，主要采购安装板喂机、皮带廊输送机、侧式悬臂布料机等。</t>
  </si>
  <si>
    <t>广西泰鑫纺织科技有限公司</t>
  </si>
  <si>
    <t>平南县领途袜业产业园项目</t>
  </si>
  <si>
    <t>项目规划用地20亩，建设生产厂房、研发车间、仓库、办公楼及其他生活配套设施等。购买机械设备的异地搬迁技术改造项目。</t>
  </si>
  <si>
    <t>贵港市平南县上渡街道临江工业园</t>
  </si>
  <si>
    <t>贵港市显盛木业有限责任公司</t>
  </si>
  <si>
    <t>生态木板加工及全屋定制高档家具生产项目</t>
  </si>
  <si>
    <t>本项目总建筑面积约9037平方米，包括建设厂房2栋，建设设备用房、垃圾收集点、停车场、绿化带等。</t>
  </si>
  <si>
    <t>贵港市港南区新塘产业园内</t>
  </si>
  <si>
    <t>桂平市宝力新体育服饰有限公司</t>
  </si>
  <si>
    <t>桂平市宝力新体育服饰有限公司扩建服装生产线项目</t>
  </si>
  <si>
    <t>拟选址桂平市纺织服装产业园，用地约30亩。项目主要购置服装设备进行服装生产线改造，同时建设办公室、宿舍、厂房及仓库等。</t>
  </si>
  <si>
    <t>广西桂平市速鹰体育用品有限公司</t>
  </si>
  <si>
    <t>广西桂平市速鹰体育用品有限公司技改服装生产线项目</t>
  </si>
  <si>
    <t>项目主要更新服装设备，进行服装生产线改造，建成后生产规模160万件（套）/年。同时建设办公楼、宿舍及厂房仓库等。</t>
  </si>
  <si>
    <t>桂平市焱焱造船厂</t>
  </si>
  <si>
    <t>桂平市焱焱船厂异地技改升级项目</t>
  </si>
  <si>
    <t>原厂址位于桂平市西山镇大起施村，造船资质为:广西壮族自治区工信局颁发为二级三类。经贵港市工信局同意，现申请在不扩大产能的情况下将部分产能搬移到社步镇宁江村。建设内容：项目用地200亩，计划建设100个新船台，购买龙门吊、移动吊车、折边机、车床、电焊机等设备。</t>
  </si>
  <si>
    <t>桂平市兰力驰运动服饰有限公司</t>
  </si>
  <si>
    <t>桂平市兰力驰运动服饰有限公司扩建服装生产线项目</t>
  </si>
  <si>
    <t>拟选址桂平市纺织服装产业园，扩建工程占地约20亩，主要更新缝纫设备120部，进行服装生产线改造。同时建设办公楼、员工宿舍及附属用房建筑面积1600平方米，厂房及仓库建筑面积15000平方米。</t>
  </si>
  <si>
    <t>广西维一涂料制造有限公司</t>
  </si>
  <si>
    <t>年产15000万吨防腐新材料建设项目</t>
  </si>
  <si>
    <t>本项目通过购入预混机、挤出机、悬挂式分散机、调漆釜等设备，增加生产厂房和生产线，实现对各类防腐涂料的生产制造。本项目预计总投资4000万元，其中固定资产投资2800万元，流动资金1200万元。项目建成投产后，拥有年产15000万吨防腐材料的生产能力。</t>
  </si>
  <si>
    <t>广西篮霸体育用品有限公司</t>
  </si>
  <si>
    <t>广西篮霸体育用品有限公司服装生产线技改项目</t>
  </si>
  <si>
    <t>该项目占地面积1.2亩，主要对服装生产线进行改造，建成后生产规模72万件（套）/年，同时建设办公楼，生产车间，厂房仓库等。</t>
  </si>
  <si>
    <t>广西恒健服饰有限公司</t>
  </si>
  <si>
    <t>广西恒健服饰有限公司扩建年产47万套运动服厂房</t>
  </si>
  <si>
    <t>扩建占地1.76亩厂房，内容包括：地下车库一层，一层裁缝间、二层车间、一层尾部间、一层杂物间、一层成品货物间、一层布料间等。</t>
  </si>
  <si>
    <t>贵港市迅发化工有限公司</t>
  </si>
  <si>
    <t>年产2500万张人造板饰面纸技改项目</t>
  </si>
  <si>
    <t>购置更换6套人造板饰面纸生产装置（含配套附属设施）。</t>
  </si>
  <si>
    <t>覃塘区新材料科技园</t>
  </si>
  <si>
    <t>贵港市恒乾木业有限公司</t>
  </si>
  <si>
    <t>贵港市恒乾木业有限公司年产8万立方米家具板技改项目</t>
  </si>
  <si>
    <t>扩建办公楼2800平方，增加热压机6台,冷压机6台,起重叉车5台,新增生产线3条,安装输送带180米3条,购置一批砂光机,锯边机等设备,计划投资3000万元。</t>
  </si>
  <si>
    <t>桂平市木乐镇雅菲服装厂</t>
  </si>
  <si>
    <t>桂平市木乐镇雅菲服装厂扩建年产42万套休闲运动服厂房</t>
  </si>
  <si>
    <t>项目拟选址在于桂平市木乐镇西门垌开发区，项目工程用地0.56亩，主要进行服装生产线改造，建成后生产规模75万件（套）/年，同时建设办公楼，生产车间、厂房仓库等。</t>
  </si>
  <si>
    <t>桂平市兴兴服装厂</t>
  </si>
  <si>
    <t>桂平市兴兴服装厂扩建年产38万套运动服厂房项目</t>
  </si>
  <si>
    <t>建占地面积220平方米的厂房一栋，内容包括：一楼公用大厅、二楼管理人员办公室、三楼用于裁缝间、四楼，五楼，六楼用于生产车间、七楼，八楼用于服装尾部工作以及购买88台缝纫设备等。</t>
  </si>
  <si>
    <t>广西平南万维工艺品有限公司</t>
  </si>
  <si>
    <t>平南县城佳木业工艺品有限公司年产58万箱竹木芒藤铁工艺制品项目</t>
  </si>
  <si>
    <t>项目计划总投资2700万，项目占地面积7333.26m2，建设钢结构厂房4座1座3层办公，展厅拍摄直播场景，2座2层生产及仓储、1坐一层，布设3条生线，可分为半自动机械化和全自动机械化生产。主要生产实木，藤，芒类工艺品。混合品类年产量达到约60万箱。</t>
  </si>
  <si>
    <t>平南县平山镇侨乡工艺城</t>
  </si>
  <si>
    <t>桂平市木乐镇创艺服装厂</t>
  </si>
  <si>
    <t>桂平市木乐镇创艺服装厂扩建年产35万套运动服装厂房</t>
  </si>
  <si>
    <t>拟选址桂平市纺织服装产业园区。项目工程用地0.43亩。项目主要更新服装设备，进行服装生产线改造，建成后生产规模35万件(套)/年。同时建设办公楼、宿舍及厂房仓库等。</t>
  </si>
  <si>
    <t>桂平市广奥运动服装有限公司</t>
  </si>
  <si>
    <t>桂平市广奥运动服装有限公司扩建年产36万套运动服装厂</t>
  </si>
  <si>
    <t>拟选桂平市工业园二期，项目工程用地0.46亩，项目主要更新服装设备，进行服装生产线改造，建成后生产规模36万件（套）/年，同时建设办公楼，宿舍及厂房仓库等。</t>
  </si>
  <si>
    <t>益海嘉里（贵港）粮油食品有限公司</t>
  </si>
  <si>
    <t>益海嘉里生产设备改造及采购项目</t>
  </si>
  <si>
    <t>计划对厂区内原粮库低温、筒仓消防、六面真空扩产、除尘器无火焰泄爆、粮情监控系统等进行改造，以及新购进一批生产设备。</t>
  </si>
  <si>
    <t>平南县博迪乐服饰有限公司</t>
  </si>
  <si>
    <t>平南县博迪乐服饰有限公司建设项目</t>
  </si>
  <si>
    <t>项目总面积约11亩，规划用地面积约11亩,建设厂房、办公场所及道路、给排水设施、绿化等。</t>
  </si>
  <si>
    <t>贵港市兴达塑业有限公司</t>
  </si>
  <si>
    <t>年产5000万个方底阀口袋生产线项目</t>
  </si>
  <si>
    <t>项目建设租赁广西新蓝天塑机制造有限公司厂房1000平方米，购入进口设备奥地利史太林格方底阀口袋制袋机、塑料挤出覆膜机组、分切机、圆织机等先进设备，形成年产5000万个环保方底阀口袋生产线项目，实现年产值6000万元及以上，实现利税180万元。</t>
  </si>
  <si>
    <t>2021年1月</t>
  </si>
  <si>
    <t>广西贵港甘化股份有限公司</t>
  </si>
  <si>
    <t>热能中心节能降碳及制糖技术升级改造项目</t>
  </si>
  <si>
    <t>1.新增7000KW汽轮发电机组，2.蔗渣锅炉预热器改造，3.生物质锅炉省煤器、低过集箱改造，4.环保高效燃硫炉改造，5.压榨下送辊改为高速下送辊，6.蒸发外挂扩展器及Ⅲ效汁汽升温节能改造，7.煮糖罐、蒸发罐、乙糖、丙糖种子箱升级改造，8.新增甲原、甲洗、乙原、乙洗自动控制系统，9.新增石灰自动添加系统，10.新增高频振动筛混汁杂质分离系统。</t>
  </si>
  <si>
    <t>贵港市覃塘区覃塘镇南郊</t>
  </si>
  <si>
    <t>贵港市星明木业有限公司</t>
  </si>
  <si>
    <t>年产6万立方米家具板技改项目</t>
  </si>
  <si>
    <t>扩建生产车间2500平方米，增加购置冷压机5台，热压机6台，沙光机8台，锯边机6台，起重叉车4台，安装输送带100米×6条、生产线6条、除尘系统等机械设备，计划总投资2300万技改项目。</t>
  </si>
  <si>
    <t>广西贵港市豪博新材料科技有限公司</t>
  </si>
  <si>
    <t>年产150万张天然木皮贴面板项目、年产300万张三厘米贴面板基材及科技木方扩建项目</t>
  </si>
  <si>
    <t>项目主要扩建一层300平方米左右研发中心、3台热压机、两台拼板机、5条排板线、地面硬化等配套设施。</t>
  </si>
  <si>
    <t>广西贵港市林和木业有限公司</t>
  </si>
  <si>
    <t>年产6万立方米胶合板技改项目</t>
  </si>
  <si>
    <t>建设厂房约2000平方米、购置全自动单层压机及晾板线、模温机、空压机、电动叉车，环保、安全设施改造、以及新建天然气配套工程。</t>
  </si>
  <si>
    <t>贵港市群裕木业有限公司</t>
  </si>
  <si>
    <t>群裕木业年产9万立方米技改项目</t>
  </si>
  <si>
    <t>购进8台热压机，2台冷压机，7台叉车，年产值约1800万元，年税收约540万元，总投资约2000万元。</t>
  </si>
  <si>
    <t>广西佰庆新材料科技有限公司</t>
  </si>
  <si>
    <t>广西佰庆新材料科技有限公司年产5万立方米生态家具板技改项目</t>
  </si>
  <si>
    <t>项目厂房8500平方米，办公室1000平方米，购置单层热压机六台，多层热压机四台、自动热压机一条及其他配套设施。项目建成投产后，可年产5万立方米生态家居板，年税收达200多万元。</t>
  </si>
  <si>
    <t>贵港市桓盛木业有限公司</t>
  </si>
  <si>
    <t>年产5万立方米多层三聚氰胺基材板、家具生态板技改项目</t>
  </si>
  <si>
    <t>增加安装生产多层板生产线2条，购置锅炉2台，中拼机10台，除尘设备5套等配套设施。</t>
  </si>
  <si>
    <t>预热器使用可替代燃料降耗项目</t>
  </si>
  <si>
    <t>在原料配料站旁新建堆棚，木屑、树皮、碎布、秸秆等替代燃料通过装载机上料，经喂料斗、定量给料机、胶带输送机将替代燃料输送至一线预热器五楼，通过喂料装置（电动锁风阀、气动双翻板阀、无轴螺旋输送机）投入焚烧炉内燃烧，替代燃料在外挂炉内预热、干燥、分解、燃烧，灰渣、热能送入分解炉内。</t>
  </si>
  <si>
    <t>广西贵港市三才粮油有限公司</t>
  </si>
  <si>
    <t>贵港市三才粮油有限公司自动化精米技改项目</t>
  </si>
  <si>
    <t>采用国内先进的自动化设备和工艺，改造2000平方米的大型钢结构标准厂房，购置大米云色选机、回转旋振筛、吸式比重去石机、喷风砂辊碾米机、抛光机、提升机、复式回转白米筛、气压自动胶辊砻谷机、双体重力谷糙分离机等一批自动化程度较高的设备，并改造供电设备附属设施，建设成具备年产54000吨大米能力的生产线。</t>
  </si>
  <si>
    <t>广西金鑫铜业有限公司</t>
  </si>
  <si>
    <t>年产8万吨光亮铜杆技改项目</t>
  </si>
  <si>
    <t>在原有基础上新建约1600平方钢结构宿舍、办公楼，新购收线机1台、扭转试验机1台，对原厂房及设备进行改造升级，完善厂区内的基础设施建设。</t>
  </si>
  <si>
    <t>桂平南海科技有限公司</t>
  </si>
  <si>
    <t>桂平南海科技有限公司2#浓缩生产线节能技术改造项目</t>
  </si>
  <si>
    <t>1、厂房升级改造；2、安装7组二效浓缩结晶罐；3、安装配套智能设备一批。</t>
  </si>
  <si>
    <t>桂平市木圭镇</t>
  </si>
  <si>
    <t>广西贵港市恒久木业有限公司</t>
  </si>
  <si>
    <t>年产1万立方米高端生态板技术改造项目</t>
  </si>
  <si>
    <t>新增2台热压机，排版生产线2条，1台刮灰机，1台小型锅炉，新增产能为年产1万立方米高端生态板.</t>
  </si>
  <si>
    <t>广西中航木业有限公司</t>
  </si>
  <si>
    <t>年产400万张生态板扩建项目</t>
  </si>
  <si>
    <t>扩建3台热压机，3台拼板机，5条排板线、一台叉车等配套设施。</t>
  </si>
  <si>
    <t>广西雷迅金属制品有限公司</t>
  </si>
  <si>
    <t>年产150万套电动摩托车车架扩建项目</t>
  </si>
  <si>
    <t>在原有的基础上新建一栋钢结构厂房及一栋办公楼，总建筑面积约8000平方米，完成约1000平方米的道路硬化及配电房等其他基础配套设施建设。</t>
  </si>
  <si>
    <t>广西贵港市超润有限责任公司</t>
  </si>
  <si>
    <t>广西贵港市超润有限责任公司技术改造升级项目二期</t>
  </si>
  <si>
    <t>厂房现有面积10000平方米，计划扩大生产规模，新增厂房7000平方，新增10间烘干房。置换5套生产线，木材加工由半自动化升级到全自动化，效率提高30%。置换一套除尘系统，功率由5.5kw升级到37kw。</t>
  </si>
  <si>
    <t>广西贵港市盛森木业有限公司</t>
  </si>
  <si>
    <t>全场除尘通风系统综合改造、安全设施改造升级项目</t>
  </si>
  <si>
    <t>全部布袋精细化更换、电碰阀升级更换、全和火花探测和喷淋全面升级、更换加大抽风全系统、除尘抽风管重新分布更改、消防、机械设备安全设施改造等。</t>
  </si>
  <si>
    <t>广西桂平市粤好味饮食有限公司</t>
  </si>
  <si>
    <t>桂平市粤好味年产8000万份早餐食品生产线技改项目</t>
  </si>
  <si>
    <t>主要升级改造生产线，建设厂房、仓库。购置包点烘焙产品生产设备、其他食品加工生产线、检测检验设备、起重背车等机械设备、工器具、供电、供水、消防、环保设备等配套设施建设。</t>
  </si>
  <si>
    <t>广西正超木业有限公司</t>
  </si>
  <si>
    <t>广西正超木业有限公司胶合板生产线技术改造项目</t>
  </si>
  <si>
    <t>改造年产68万立方米胶合板生产线，购置、安装新型生产机械设备及其配套的其它附属设备。</t>
  </si>
  <si>
    <t>广西糖业集团西江制糖有限公司</t>
  </si>
  <si>
    <t>设备优化提升及生产数据采集系统升级项目</t>
  </si>
  <si>
    <t>包括动力车间改造，压榨工段改造，制炼澄清工段改造，制炼煮糖、分蜜工段改造，数字化改造等。</t>
  </si>
  <si>
    <t>广西蒲公英电子有限公司</t>
  </si>
  <si>
    <t>年产200万套电动车线束配套生产技改项目</t>
  </si>
  <si>
    <t>在原有的基础上新租用约5500平方标准厂房，新增全自动裁线机15台、压铸机台、压接机10台、组装台20台等设备。</t>
  </si>
  <si>
    <t>广西柳钢大菱电动汽车制造有限公司</t>
  </si>
  <si>
    <t>年产5万台电动摩托车技改项目</t>
  </si>
  <si>
    <t>租用18540平方米厂房，购买注塑机4台，机械手4台等先进设备，新建生产线2条，拟建成年产30万套电动车塑件，5万辆电动车整车项目。</t>
  </si>
  <si>
    <t>广西泽远木业有限公司</t>
  </si>
  <si>
    <t>广西泽远木业有限公司胶合板生产线技术改造项目</t>
  </si>
  <si>
    <t>改造年产18万立方米胶合板及配套年产8500吨脲醛树脂胶和850吨酚醛树脂胶的生产线，购置、安装新型生产机械设备及其配套的其它附属设备。</t>
  </si>
  <si>
    <t>桂平市广建木业有限公司</t>
  </si>
  <si>
    <t>桂平市广建木业有限公司胶合板生产线技术改造项目</t>
  </si>
  <si>
    <t>改造年产18.8万立方米胶合板及配套的年产9400吨脲醛树脂胶生产线，购置、安装新型生产机械设备及其配套的其它附属设备。</t>
  </si>
  <si>
    <t>桂平市泽瑞木业有限公司</t>
  </si>
  <si>
    <t>桂平市泽瑞木业有限公司胶合板生产线技术改造项目</t>
  </si>
  <si>
    <t>改造年产20万立方米胶合板生产线，购置、安装新型生产机械设备及其配套的其它附属设备。</t>
  </si>
  <si>
    <t>广西亿松木业有限公司</t>
  </si>
  <si>
    <t>年产10万立方米三聚氰胺生态板项目技改项目</t>
  </si>
  <si>
    <t>该项目扩建1000平方米厂房，新增3台热压机，2台过胶机，3条排板线等配套设备。</t>
  </si>
  <si>
    <t>贵港市富良木业有限公司</t>
  </si>
  <si>
    <t>贵港市富良木业有限公司2022年技术升级改造项目</t>
  </si>
  <si>
    <t>内部厂房改造升级4000平方米，购入拼板机含出板升降台2套、木芯四面刨3台、配机刀具3套、上料机和点数机3套、横拼机1台、粗刨机3台、大拼机3台、锯边机1台配置1套37KW除尘系统、料仓木粉输送系统一套、烘干设备两套等新设备。</t>
  </si>
  <si>
    <t>贵港市覃塘区樟木镇</t>
  </si>
  <si>
    <t>贵港市正翔木业有限公司</t>
  </si>
  <si>
    <t>年产4万立方米市场板技改项目</t>
  </si>
  <si>
    <t>升级改造4条生产线包括新增购买4台刮灰机，更换2台排版机，2台冷压机，2台热压机，升级改造年产4万立方米新工艺市场板。</t>
  </si>
  <si>
    <t>贵港市露佳生物科技有限公司</t>
  </si>
  <si>
    <t>年产1000万套艾草精油日化产品项目</t>
  </si>
  <si>
    <t>扩建总建筑面积2000平方米，建设成10万级无尘艾草精油日化用品生产车间，购置安装日化生产线机械设备一套，以及仓储、消杀、洗净、供电、环保、消防等配套设施建设。</t>
  </si>
  <si>
    <t>贵港市港南区滨江产业园</t>
  </si>
  <si>
    <t>广西汇丰生物科技有限公司</t>
  </si>
  <si>
    <t>年产10万吨生物农药项目技术改造项目</t>
  </si>
  <si>
    <t>主要通过购买提升机、滚筒机、搅拌罐等先进设备，对生产线进行升级改造，优化生产设备，使生产能力满足年产10万吨规模需求。</t>
  </si>
  <si>
    <t>广西仁泽木业有限公司</t>
  </si>
  <si>
    <t>广西仁泽木业有限公司胶合板生产线技术改造项目</t>
  </si>
  <si>
    <t>改造年产440万张胶合板生产线，购置、安装新型生产机械设备及其配套的其它附属设备。</t>
  </si>
  <si>
    <t>贵港市吉正木业有限公司</t>
  </si>
  <si>
    <t>年产6万立方米市场板项目</t>
  </si>
  <si>
    <t>4000平米车间建设及车间配套设施，3台冷压机，3台热压机，2台排版机。</t>
  </si>
  <si>
    <t>九</t>
  </si>
  <si>
    <t>玉林市</t>
  </si>
  <si>
    <t>广西云响智联科技有限公司</t>
  </si>
  <si>
    <t>北流供应链和智能制造项目</t>
  </si>
  <si>
    <t>项目厂房使用面积约16568平方米，分二期进行建设，今年内预计投资1.2亿元左右，项目总共预计投资5.3亿元。主要经营无线射频技术，智能电子产品软件开发，PCBA方案设计，整机ODM/OEM。（制造业项目）</t>
  </si>
  <si>
    <t>北流市民乐镇工业园区</t>
  </si>
  <si>
    <t>广西宏拓智联电子科技有限公司</t>
  </si>
  <si>
    <t>年产智能穿戴、智能耳机、电竞耳机、TWS等300万只建设项目</t>
  </si>
  <si>
    <t>占地24亩，建设生产车间、办公楼（科研楼）、实验室、宿舍、仓库等2万平方米，购置高档注塑30台机组，电线成型生产车间50台机组，20条组装生产线。</t>
  </si>
  <si>
    <t>北流市鑫山工业园区</t>
  </si>
  <si>
    <t>2025年4月</t>
  </si>
  <si>
    <t>广西银亚机械有限公司</t>
  </si>
  <si>
    <t>汽车发动机精密加工零部件生产项目</t>
  </si>
  <si>
    <t>租用约2500平方米标准厂房建设汽车发动机精密加工零部件生产项目，项目总投资 32000万元，生产各类汽车发动机精密加工制造、配件冲压模具及工装检具类的设计、加工与制造，各类金属制品机器人焊接与切割，各类工装、模具、自动化产线的设计与制造。</t>
  </si>
  <si>
    <t>玉林市玉柴工业园</t>
  </si>
  <si>
    <t>广西创格精工科技有限公司</t>
  </si>
  <si>
    <t>柴油发动机缸盖及汽车零部件生产项目</t>
  </si>
  <si>
    <t>租赁玉柴铸造中心标准厂房9500平方米，预计达产后年产值约30000元，可实现税收1500万元，提供就业岗位约200个。引进具有国际先进水平的生产线设备，采用数字化、智能化模式及先进的工艺技术，形成不同型号的发动机精加工生产能力</t>
  </si>
  <si>
    <t>北流市长兴顺工贸有限公司</t>
  </si>
  <si>
    <t>北流市长兴顺工贸有限公司玻璃瓶制造项目</t>
  </si>
  <si>
    <t>面积63713平方米，总建筑面积84488.93㎡。本项目拟建1栋生产车间、2栋仓库、1栋原料房+配料房、1栋原料仓库、1栋办公楼、1栋宿舍楼、1座垃圾收集点、1座泵房、1间卫生室+地磅控制室。建其他附属配套设施工程，绿化工程等。</t>
  </si>
  <si>
    <t>北流市民安镇陶瓷工业园区</t>
  </si>
  <si>
    <t>2026年12月</t>
  </si>
  <si>
    <t>广西川美彩印包装有限公司</t>
  </si>
  <si>
    <t>广西川美印刷包装生产线建设项目</t>
  </si>
  <si>
    <t>投资1.38亿元人民币，占地面积34.17亩，建筑面积4.56万平方米，印刷包装生产线建设内容包括：1、建设高速环保瓦楞纸板生产线，日产各规格种类包装用瓦楞纸板15万平方米，满足中高端包装产品的需求；2、 建设水墨印彩色包装生产线，日产水墨印彩箱5万只；3、建设胶印板箱生产线，日产胶合板箱2000只。</t>
  </si>
  <si>
    <t>玉林市陆川县</t>
  </si>
  <si>
    <t>广西碳赛科新能源科技有限公司</t>
  </si>
  <si>
    <t>年产10万吨锂离子电池负极材料项目</t>
  </si>
  <si>
    <t>项目建设1条年产3万吨锂离子电池负极材料生产线及相关配套设施；项目有利于完善区内新材料产业链、强链，填补了广西石墨资源规模化、高值化综合循环利用的空白。预期达到年营业收入约52800万元，达到年纳税总额约10700万元，提供就业职位约100个。</t>
  </si>
  <si>
    <t>广西中科过程生物肥料有限公司</t>
  </si>
  <si>
    <t>年资源化利用1万吨铸造粉尘制备3万吨有机肥项目</t>
  </si>
  <si>
    <t>总投资12000万元，投资建设铸造粉尘综合利用生产线1条，包括有机质原料破碎、发酵生产线、铸造粉尘混配和造粒生产线，年产有机肥3万吨。</t>
  </si>
  <si>
    <t>广西兰科复合材料有限公司</t>
  </si>
  <si>
    <t>年资源化利用4000吨铸造粉尘制备24万平方石塑新型环保建材项目</t>
  </si>
  <si>
    <t>总投资10500万元，投资建设石塑制品生产线6条、高低混料机组2组、冷却用循环水池1个。年产石塑栈道板24万m2。</t>
  </si>
  <si>
    <t>广西瑞捷电子科技有限公司</t>
  </si>
  <si>
    <t>年产300万套洗地机器人及相关零配件项目</t>
  </si>
  <si>
    <t>占地面积10000平方米，计划建设9条生产线，购买设备20台，建设形成年产300万套洗地机器人及相关零配件生产能力。</t>
  </si>
  <si>
    <t>北流市民安工业园区</t>
  </si>
  <si>
    <t>广西济程新能源有限责任公司</t>
  </si>
  <si>
    <t>年产3000吨锂电池负极材料石墨化加工项目</t>
  </si>
  <si>
    <t>项目占地70亩，建筑面积约57000平方米，建设配料车间、成型车间、炭化车间、石墨化建设规模及内容车间、机修中心与库房、原料库房、半成品库房等以及相关配套设施。新建一套粉末配料系统、将负极粉末调制成可压制成型的粉末、并装模生产线。</t>
  </si>
  <si>
    <t>北流市轻工产业园民安片区厂房</t>
  </si>
  <si>
    <t>2022年2月</t>
  </si>
  <si>
    <t>广西玉柴机器股份有限公司</t>
  </si>
  <si>
    <t>玉柴动力总成试验基地建设项目</t>
  </si>
  <si>
    <t>项目为玉柴新增建设2个动力总成测试台架和3个整车热平衡研发试验台架，同时厂区配套建设冷水机组、冷却系统、燃油供应系统、配电系统、压缩空气系统、排烟排污系统，满足玉柴对整车及动力总成配套研发的需要。</t>
  </si>
  <si>
    <t>广西共创绿色环保科技有限公司</t>
  </si>
  <si>
    <t>广西北流市炉渣设备制造基地建设项目</t>
  </si>
  <si>
    <t>新建炉渣设备制造基地，占地面积约6000平方米，包含炉渣设备生产车间、成品车间、办公区域等。</t>
  </si>
  <si>
    <t>北流市新濠塑业包装有限公司</t>
  </si>
  <si>
    <t>年产9600万条塑料编织袋生产线升级改造项目</t>
  </si>
  <si>
    <t>为提高塑料编织袋生产效率，扩大产能，现拆掉原有的旧设备，改建成先进一体化无尘车间，购进大型全自动设备，印刷与彩色复膜相结合，建设成从塑料到编织袋完美的一条龙生产线，项目竣工后产能由原来的每年7200万条提升到9600万条塑料编织袋，产品附加值提高30%，同时减少了产品的损坏率，项目建成后减少能耗600千瓦时/年。</t>
  </si>
  <si>
    <t>玉柴燃氢发动机测试台架改造项目</t>
  </si>
  <si>
    <t>项目对玉柴已建燃气发动机试验室2个试验间进行燃氢发动机试验适应性改造，建成2个燃氢发动机试验台架，同时厂区配套建设氢气供气系统，满足玉柴对燃氢发动机开发试验的需要。</t>
  </si>
  <si>
    <t>玉柴安特优动力有限公司</t>
  </si>
  <si>
    <t>台架二期建设项目</t>
  </si>
  <si>
    <t>项目计划总投资为1600万元，通过二期台架建设，有效提升发动机生产测试能力及排放净化能力，项目建成后翻倍扩大生产规模并同时具备发动机性能耐久测试能力。</t>
  </si>
  <si>
    <t>广西玉柴动力股份有限公司</t>
  </si>
  <si>
    <t>电力试验台架项目</t>
  </si>
  <si>
    <t>项目主要包括电力测功机+控制系统、进气系统（含空调）、隔音降噪、排气系统、冷冻水系统、海水系统、数据采集系统、测试软件、大底板、台架进－排风系统等。</t>
  </si>
  <si>
    <t>广西华原过滤系统股份有限公司</t>
  </si>
  <si>
    <t>滤清器产能提升项目</t>
  </si>
  <si>
    <t>通过新增、置换落后旧设备、技术工艺攻关及产线布局改善，提升产品产能。新增注塑设备和模具，提升现有注塑能力；新建工业除尘滤清器生产线，拓展产品型谱。</t>
  </si>
  <si>
    <t>研发中心建设项目</t>
  </si>
  <si>
    <t>通过对现有研发场地进行重新装修，引进先进的试验台、测试仪器等设备，对公司现有的高效长寿命过滤技术、自清洁空气过滤、曲轴通风油气分离器、燃气轮机空气滤清器等相关技术和产品进行进一步升级，以满足下游不断提高的产品标准要求。</t>
  </si>
  <si>
    <t>十</t>
  </si>
  <si>
    <t>百色市</t>
  </si>
  <si>
    <t>榕融新材料技术（广西）有限公司</t>
  </si>
  <si>
    <t>榕融新材料先进制造基地项目</t>
  </si>
  <si>
    <t>规划建设年产1.25万吨氧化铝纤维制品生产线150条，产品主要包括系列化氧化铝纤维毯(含纤维棉〉、氧化铝纤维纸等，项目分两期建设，其中项目一期用地360亩，建设生产线60条，达产年产量约5000吨;二期用地440亩，建设生产线90条，达产年产量约7500吨</t>
  </si>
  <si>
    <t>百色市百东新区</t>
  </si>
  <si>
    <t>广西百矿润泰铝业有限公司</t>
  </si>
  <si>
    <t>年产50万吨高性能铝板带箔项目</t>
  </si>
  <si>
    <t>建设规模为年产铝及铝合金板带材50万吨，其中铝合金幕墙板、高档PS板基40万吨、铝塑带和装饰铝箔及包装用铝箔10万吨。项目总占地面积308亩，主要建设内容包括铸轧车间、冷轧车间、精整车间、铝灰车间、宿舍、食堂、办公楼等相关生产及配套附属设施。</t>
  </si>
  <si>
    <t>平果市工业区</t>
  </si>
  <si>
    <t>广西澳泰铝业有限公司</t>
  </si>
  <si>
    <t>年产30万吨铝高性能铝板带箔及配套建设年产30万吨再生铝特种合金项目</t>
  </si>
  <si>
    <t>占地面积约230亩，预计全面投产后，为年产30万吨铝板带、箔等合金化产业</t>
  </si>
  <si>
    <t>百色市田阳区</t>
  </si>
  <si>
    <t>广西中南光电新能源有限公司</t>
  </si>
  <si>
    <t>高效智能光伏组件、铝边框、储能运维产业项目</t>
  </si>
  <si>
    <t>用地面积233亩，主要建设光伏组件生产车间、生产线设备、研发中心、宿舍楼及配套设施。目前实施的项目一期引进210和182光伏组件生产线先进设备，建成年产量可达1.65GW，年产值可达约30亿元，项目二期计划在2024年建成投产。项目采用新型反光膜焊带光伏组件、双层TCO导电膜的HJT太阳能电池结构等专利技术，研发制造光伏组件新产品。</t>
  </si>
  <si>
    <t>广西华兴电池有限公司</t>
  </si>
  <si>
    <t>右江区年产5GW高效电池生产项目</t>
  </si>
  <si>
    <t>规划用地约224亩，总规划建筑面积77793平方米，项目分三期建设，第一期建设2GWtopcon光伏电池，计划于2023年3月份开始投建，并于当年四季度实现生产；第二期建设3GWtopcon或其他工艺的光伏电池，计划于2024年开始投建，于当年底前实现生产；第三期建设3GW光伏组件，计划于2025年开始投建，于当年底前实现生产。</t>
  </si>
  <si>
    <t>右江区六塘工业园区</t>
  </si>
  <si>
    <t>广西天麦科技有限公司</t>
  </si>
  <si>
    <t>年产60万吨再生铝冶炼及深加工项目</t>
  </si>
  <si>
    <t>项目占地约680亩，厂房建筑面积300169平方米，设计年产能60万吨再生铝及深加工产品，主要产品为铝合金棒，铝合金型材、铝合金铸轧卷，精铝板。</t>
  </si>
  <si>
    <t>百色市靖西市</t>
  </si>
  <si>
    <t>平果富晟新材料科技有限公司</t>
  </si>
  <si>
    <t>年产20万吨铝合金新材料生产项目（一期）</t>
  </si>
  <si>
    <t>在原有厂房设备基础上进行设备升级改造，淘汰一台高温铝熔炼炉，再新装三台高温铝熔炼炉、一套深井铸造系统、一套除尘系统；对挤压车间现有四条生产线（即一条600吨挤压生产线、两条1000吨挤压生产线和一条3600吨挤压生产线）进行技术改造，再新增一条5000吨挤压生产线；废水处理车间增加两台大型碱渣压滤机；对原有一条立式喷粉生产线升级改造。</t>
  </si>
  <si>
    <t>靖西市锰矿有限责任公司</t>
  </si>
  <si>
    <t>原4条电解金属锰生产线升级改造项目</t>
  </si>
  <si>
    <t>公司自2017年起先后整合并购靖西市一洲锰业有限公司（电解金属锰厂）及靖西市华荣锰业有限公司，并进行技改复产。原一洲锰业及华荣锰业已于2007年各获得年产3万吨电解金属锰核准批复，合计产能为6万吨/年。</t>
  </si>
  <si>
    <t>平果市润丰钙新材料科技有限公司</t>
  </si>
  <si>
    <t>年产24万吨纳米复合新材料系列产品项目</t>
  </si>
  <si>
    <t>总建筑面积50000平方。主要建设一条食品级氧化钙生产线、一条纳米碳酸钙生产线和一条透明聚烯烃母粒生产线，形成年产10万吨食品级氧化钙、6万吨纳米碳酸钙和8万吨透明聚烯烃母粒的生产能力； 主要建设内容包括：新型环保竖窑2座、成品储存罐6个、除尘系统2套、脱硫系统1套、污水处理系统1套及配套公辅设施等。</t>
  </si>
  <si>
    <t>广西天顺智储科技有限公司</t>
  </si>
  <si>
    <t>150万千瓦时储能装备制造项目</t>
  </si>
  <si>
    <t>拟建设年产150万千瓦时储能装备产品生产线、测试线、交付线及相应厂房，配套建设仓储、消防、办公等设施。主要产品包括60kW/138kWh，200kW/344kWh，200kW/380kWh等分布式储能系统，3.42MWh液冷储能集装箱等电化学储能产品，智能配电柜、模块化PCS、天顺云智慧平台等储能配套软硬件产品。项目建成投产后预计新增年产值20亿元、税收6000万元、就业岗位300个。</t>
  </si>
  <si>
    <t>广西华磊新材料有限公司</t>
  </si>
  <si>
    <t>铝电解节能降碳技术改造项目</t>
  </si>
  <si>
    <t>1.175台电解槽进行全石墨化阴极+磷生铁浇铸技术改造。 2.阳极熟块开槽全面推广应用 2.低阻钢爪全面推广应用。</t>
  </si>
  <si>
    <t>广西华银铝业有限公司</t>
  </si>
  <si>
    <t>120万吨氧化铝管道化升级改造项目（二期）</t>
  </si>
  <si>
    <t>技改一组120万吨氧化铝管道化溶出系统，主要包括高压泵房及溶出前槽、溶出及稀释、预脱硅改造、溶出后槽、热水槽改造、综合管网、镓回收改造等。</t>
  </si>
  <si>
    <t>百色市德保县</t>
  </si>
  <si>
    <t>凌云县大森林装饰材料有限公司</t>
  </si>
  <si>
    <t>凌云县大森林新型材料项目</t>
  </si>
  <si>
    <t>项目拟用地约260亩，建设30万立方米实木定向颗粒板。建设标准化生产厂房，引进德国进口迪芬巴赫连续平压生产线,三通一平（土石方工程）、边坡防护、道路及相关配套设施建设。</t>
  </si>
  <si>
    <t>百色市凌云县</t>
  </si>
  <si>
    <t>煤气发生炉换型升级改造项目</t>
  </si>
  <si>
    <t>采用3台产能为70000Nm3/h大型常压循环流化床煤气炉，取代现有30台Φ3m一段式常压固定床煤气炉进行技术升级改造，为氧化铝厂3台氧化铝焙烧炉供气作为燃料，煤气热值不低于1250kcal/Nm3。</t>
  </si>
  <si>
    <t>中国铝业股份有限公司广西分公司</t>
  </si>
  <si>
    <t>氧化铝一二期管道化溶出改造项目</t>
  </si>
  <si>
    <t>把氧化铝厂一二期溶出压煮器工艺升级改造为管道化溶出工艺。</t>
  </si>
  <si>
    <t>百色市必晟矿业有限公司</t>
  </si>
  <si>
    <t>矿热炉技改及配套尾气综合利用项目</t>
  </si>
  <si>
    <t>百色市必晟矿业有限公司通过协议购买百色市光大锰业有限公司的5×12500KVA矿热炉产能 和能耗指标，将原有4×25000KVA半密闭锰系合金矿热炉技改成4×30000KVA全密闭锰系合金矿热炉，新建1×42000KVA全密闭高碳铬铁矿热炉，配套新建1×10㎡竖炉球团煅烧系统，建 设1×5000m³煤气柜，建设1×35000KVA燃气锅炉发电机组，厂区安装35000㎡光伏设备。同步建设相应的车间、产品车间。</t>
  </si>
  <si>
    <t>广西宝德增材科技有限公司</t>
  </si>
  <si>
    <t>德保增材制造铝基新材料产业示范基地项目</t>
  </si>
  <si>
    <t>重点引进增材制造铝粉生产、3D金属打印、航天航空高端铝棒、铝锭生产、再生铝回收及加工、科技研发、技术转移等产业板块。一期建设周期三个月，利用现有厂房完成工业互联网平台改造、铝粉生产线和3D金属打印机安装。待一期具备生产条件和产生正向现金流后，完成二期增材制造总部基地等内容建设。</t>
  </si>
  <si>
    <t>靖西市麓盛环境科技有限责任公司</t>
  </si>
  <si>
    <t>靖西市电解锰废渣全资源利用项目</t>
  </si>
  <si>
    <t>项目总占地面积120亩，总建筑面积30000平方米。一期租赁1栋闲置砖混结构厂房，建筑面积3000平方米，其中生产车间2000平方米，仓库和辅助厂房1000平方米；新建一条年产十万吨矿物质土壤调理剂、一条年产一万吨有机无机复混肥生产线，原料来源主要为电解锰废渣，主要设备为螯合除杂、微波改性、气流干燥、静电粉尘回收系统、污水处理系统、成品包装系统等。项目建成后，年总产量11万吨。</t>
  </si>
  <si>
    <t>广西华佰环保科技有限公司</t>
  </si>
  <si>
    <t>年产40万吨工业脱硫石膏粉及配套项目</t>
  </si>
  <si>
    <t>分二期建设，第一期为年产20万吨工业脱硫石膏粉、年产2万吨气炉生产玻化微珠、年产10万吨石膏砂浆生产项目，第二期为年产20万吨工业脱硫石膏粉、年产2万吨气炉生产玻化微珠。</t>
  </si>
  <si>
    <t>田阳新灏安木业有限公司</t>
  </si>
  <si>
    <t>田阳区年产13万立方米胶合板项目</t>
  </si>
  <si>
    <t>该项目建筑面积30000平方米，并购置实木复合地板生产线、起重背车、中央除尘系统、烘干机、冷压机、砂光机、热压机、有机热载体炉等机械设备，建设年产13万立方米胶合板生产线。</t>
  </si>
  <si>
    <t>百色百铝金属材料有限公司</t>
  </si>
  <si>
    <t>年产10万吨铝脱氧合金新材料项目</t>
  </si>
  <si>
    <t>项目建设年产10万吨铝脱氧制品及铝脱氧合金材料，产品为钢铁冶炼的脱氧剂，分为铝金属制品和铝合金制品两个大类，其中：铝金属制品包括铝线、铝粒、铝块、钢沙铝3.5万吨，铝合金制品包括铝锰铁、铝铁等合金6.5万吨。本项目新建两台15T天然气熔化炉、4台1.5T中频感应炉、两套连铸连轧设备、两套连续铸锭设备；并配套除尘设备、原料及成品精整仓库、循环水池、供电、供水、供气等设施。</t>
  </si>
  <si>
    <t>广西胜意实业股份有限公司</t>
  </si>
  <si>
    <t>年产1.5万吨锂离子电池正极材料项目</t>
  </si>
  <si>
    <t>分期实施：一期年产5000吨锂离子电池正极材料；二期年产5000吨锂离子电池正极材料；三期年产5000吨锂离子电池正极材料。项目征地50亩，新建厂房建筑面积23136平方米，办公楼建筑面积3100平方米。主要设备焙烧转炉、空压机、储罐、计量秤、包装机、斜混机、批混机、发送罐、摇摆筛、除铁器、旋轮机、降压站、电力设备、叉车检测仪器设备、环保设备及其他配套设施等。</t>
  </si>
  <si>
    <t>广西鑫国顺矿业有限责任公司</t>
  </si>
  <si>
    <t>低温富氧氧化法年处理40万吨难处理金矿综合利用技改扩建项目</t>
  </si>
  <si>
    <t>项目占地面积59774平方米，建筑物占地面积26727平方米，总建筑面积43260平方米。本期建设内容：新增两条低温富氧氧化炉整套设备生产线，新增颚式破碎机等磨粉设备，技改扩建年处理规模为40万吨，主要产品为金锭。</t>
  </si>
  <si>
    <t>广西信发铝电有限公司</t>
  </si>
  <si>
    <t>一期16万吨电解铝生产线烟气脱硫深度治理工程</t>
  </si>
  <si>
    <t>目前公司32万吨电解铝240KA电解槽烟气达标稳定排放，针对一期16万吨电解铝生产线进行烟气脱硫深度治理，使二氧化硫排放量&lt;35mg/Nm3，二氧化硫减排1600t/a,采用石灰石-石膏法脱硫工艺，主要建设有烟气系统、脱硫剂制备系统、脱硫吸收系统、副产物处置系统、事故浆液系统、工艺水系统以及其他辅助系统等，项目不新增占地。</t>
  </si>
  <si>
    <t>广西华冠建材有限公司</t>
  </si>
  <si>
    <t>年产80万吨高强度高性能混凝土用矿物外加剂生产线（二期）</t>
  </si>
  <si>
    <t>建设年综合利用6.7万吨电解铝大修渣生产20万吨/年混凝土用矿物外加剂掺混原料的电解铝大修渣综合利用生产线。主要包括1套立式辊磨系统及2套机械焙烧窑系统，同时配套建设电解铝大修渣封闭储存堆棚，大修渣破碎车间、大修渣处理配料站、大修渣处理粉磨站、均化库、废渣处理成品库，及生物质热风炉、废气处理系统、空压站、循环冷却水站等辅助系统。</t>
  </si>
  <si>
    <t>百色市刚强木业有限公司</t>
  </si>
  <si>
    <t>年产8万立方米家具板项目</t>
  </si>
  <si>
    <t>项目占地约51亩，主要建设一条年产8万立方米家具板生产线，生产车间、仓库、办公楼、宿舍楼、食堂等配套设施。</t>
  </si>
  <si>
    <t>百色市右江区</t>
  </si>
  <si>
    <t>广西百色林景木业有限公司</t>
  </si>
  <si>
    <t>项目占地约50亩，主要建设一条年产8万立方米家具板生产线，生产车间、仓库、办公楼、宿舍楼、食堂等配套设施。</t>
  </si>
  <si>
    <t>广西金建华民用爆破器材有限公司</t>
  </si>
  <si>
    <t>雷管生产线技术改造项目</t>
  </si>
  <si>
    <t>对公司现有基础雷管装填线进行升级改造，主要内容包括新增成套连续化、自动化基础雷管装填工艺设备，实现自动排管、自动加药、自动压药、自动压合、自动抖浮药、自动退模以及工序间自动传递，实现生产过程自动安全报警、自动安全联锁等功能。</t>
  </si>
  <si>
    <t>广西广银铝业有限公司</t>
  </si>
  <si>
    <t>铝型材精深加工技术升级改造项目</t>
  </si>
  <si>
    <t>项目购置全自动贴膜机、自动下料机等先进设备，采用6063合金高性能幕墙工业型材工艺技术、多孔型铝阳极氧化膜单锡盐电解着色工艺技术等先进技术，并对现有对部分现有设备进行数字化改造。</t>
  </si>
  <si>
    <t>广西德保镓业有限公司</t>
  </si>
  <si>
    <t>资源综合利用年回收40吨金属镓迁建项目</t>
  </si>
  <si>
    <t>拆除原有金属镓回收生产线，重新建设一条金属镓回收生产线，采用最先进的酸法提取工艺，金属镓回收产能40吨/年与原生产线产能一致，属于广西华银铝业有限公司配套建设项目，迁建地址仍在华银铝厂区内，占地面积9亩左右。</t>
  </si>
  <si>
    <t>广西绿城医疗科技有限公司</t>
  </si>
  <si>
    <t>年产6000吨消毒剂、抗（抑）菌制剂项目</t>
  </si>
  <si>
    <t>占地16.55亩，建筑面积约10200平方米，主要有厂房和管理用房等。采购安装水处理设备、反应设备、精制净化设备、灌装设备等。年产6000吨消毒剂、抗（抑）菌制剂产品。</t>
  </si>
  <si>
    <t>广西鲜友食品科技有限公司</t>
  </si>
  <si>
    <t>田东县农产品集运及深加工中心</t>
  </si>
  <si>
    <t>分为两期：1.第一期投资3000万元，主要进行果汁、果浆、果肉加工，预计年加工水果20000吨，其中15000吨芒果，5000吨其他品种。场地面积：水果加工中心8880㎡。2.二期投资2000万元，进行水果分选集运：预计年处理商品果5000吨；场地面积：水果分选集运中心2000㎡。建设C端产品生产线、UHT杀菌设备、成品罐装及附属设备、HPP超高压杀菌设备及其附属设施。</t>
  </si>
  <si>
    <t>百色市田东县</t>
  </si>
  <si>
    <t>百色市佑程木业有限公司</t>
  </si>
  <si>
    <t>年产6万立方米家具板项目</t>
  </si>
  <si>
    <t>项目占地约30亩，主要建设一条年产6万立方米家具板生产线，生产车间、仓库、办公楼、宿舍楼、食堂等配套设施。</t>
  </si>
  <si>
    <t>广西裕宁新能源材料有限公司</t>
  </si>
  <si>
    <t>二期技改项目</t>
  </si>
  <si>
    <t>总占地面积为2.25亩，总建筑面积为1.8亩，建设内容：原料车间新进生产设备、原料车间原亚铁棚拆除，更换为防腐材料钢架结构以及防腐屋面，磷化渣仓库地面及墙面做防腐防渗漏处理等</t>
  </si>
  <si>
    <t>广西田东村投鑫木燊食品有限公司</t>
  </si>
  <si>
    <t>田东县芒果年产1500吨果干深加工建设项目</t>
  </si>
  <si>
    <t>建设年产1500吨果干生产线一条、生产车间6000平方米，安装清洗、消毒、烘干等设备；配套电力安装、污水处理等设施。</t>
  </si>
  <si>
    <t>百色田东县</t>
  </si>
  <si>
    <t>广西大优线缆科技有限公司</t>
  </si>
  <si>
    <t>铜包铝金属材料（铜包铝线）生产项目</t>
  </si>
  <si>
    <t>该项目总建设面积5000平方米，新建设厂房面积4240平方米，办公区域260平方米，存货仓库500平方米，并配套环保、配电等设施，安装10条生产线（生产线包括中拉机、小拉机、退火机等设备），项目建成后年采购铜包铝线杆4000吨，年生产铜包线3800吨，预计年产值1.2亿。</t>
  </si>
  <si>
    <t>百色市隆林县</t>
  </si>
  <si>
    <t>矿山机电设备系统优化节能技术改造项目</t>
  </si>
  <si>
    <t>1.升级改造矿山主变压器，将容量由目前的10000kVA扩容至20000kVA并对自动化系统进行升级改造；2.对应急泵站电气设施升级改造。3.对马牌矿山现有槽洗回水泵进行技术升级改造。4.对靖西、马牌矿山破碎机进行改造。</t>
  </si>
  <si>
    <t>十一</t>
  </si>
  <si>
    <t>贺州市</t>
  </si>
  <si>
    <t>广西长鸿生物材料有限公司</t>
  </si>
  <si>
    <t>广西长鸿生物降解母粒产业园项目</t>
  </si>
  <si>
    <t>项目总投资约30亿元人民币，工厂生产用地515亩，一次规划，分两期实施。一期投资15亿元，建设年产50万吨高端改性碳酸钙生产线，年产30万吨降解母粒生产线，年产30万吨鞋材母粒生产线。二期投资15亿元，建设年产50万吨高端改性碳酸钙生产线，年产30万吨降解母粒生产线，年产30万吨鞋材母粒生产线，年产10万吨农用地膜生产线。</t>
  </si>
  <si>
    <t>贺州市高新区</t>
  </si>
  <si>
    <t>广西贺州市宝利丰矿业有限公司</t>
  </si>
  <si>
    <t>广西贺州市宝利丰矿业有限公司年产120万吨超细碳酸钙、15万吨可降解母粒项目</t>
  </si>
  <si>
    <t>项目拟占地面积约99.24亩，建设年产120万吨改性碳酸钙、15万吨可降解母粒生产项目。</t>
  </si>
  <si>
    <t>贺州高新区</t>
  </si>
  <si>
    <t>北极蓝光（贺州）电子股份有限公司</t>
  </si>
  <si>
    <t>微型高能（芯片）SPD关键技术研发及产业化项目</t>
  </si>
  <si>
    <t>项目一期租用标准厂房3000平米，建成工业4.0标准厂房，两条全自动TPMOV生产线，达到日产50万片微微型高能（芯片）SPD的产能，建成CNAS认证实验室。</t>
  </si>
  <si>
    <t>广西聚立鑫新材料科技发展有限公司</t>
  </si>
  <si>
    <t>年产80万吨碳酸钙、25万吨可降解母粒、25万吨填充母粒项目</t>
  </si>
  <si>
    <t>项目拟占地面积约41亩，建设年产80万吨改性碳酸钙、25万吨可降解母粒、25万吨填充母粒生产线及配套产业项目。</t>
  </si>
  <si>
    <t>贺州三威新材料有限公司</t>
  </si>
  <si>
    <t>超高环保无醛板生产项目</t>
  </si>
  <si>
    <t>在原有年产22万立方米中高密度纤维板生产线的基础上，通过技术改造对生产线进行全面升级、翻新厂房、增加MDI无醛板生产设备及技术系统，配套新增的木材原料储运设备、木材削片系统、板坯预热系统、砂光锯切系统、产品自动分拣系统、产品自动打包系统，同时升级改造干燥尾气处理系统及污水处理系统等。</t>
  </si>
  <si>
    <t>贺州市昭平县</t>
  </si>
  <si>
    <t>广西贺州西麦生物食品有限公司</t>
  </si>
  <si>
    <t>燕麦食品创新生态工厂项目</t>
  </si>
  <si>
    <t>用“科技+”开启燕麦全产业链建设，采用国内外先进工艺技术、先进装备技术、先进管理技术，配套集团成熟的质量监督管理体系，建设全程质量控制、清洁生产和可追溯体系，生产开发安全优质、营养健康、绿色生态的燕麦食品，建设形成年产5万吨绿色生态燕麦制品的新型科技工厂。</t>
  </si>
  <si>
    <t>贺州市八步区</t>
  </si>
  <si>
    <t>贺州市新华发粉体有限公司</t>
  </si>
  <si>
    <t>年产150万吨高端重质碳酸钙粉体项目</t>
  </si>
  <si>
    <t>项目采用自动化生产工艺，在原有厂区的基础上对旧的设备及生产工艺进行升级改造，增加碎石色选、高端碳酸钙改性、智能机械手打包装包等系列技术改造，建设现代化自动化生产车间，建设4条碎石生产线、33条重质碳酸钙粉体生产线和2条涂料粉生产线，形成年产150万吨高端重质碳酸钙粉体、30万吨涂料粉生产能力。</t>
  </si>
  <si>
    <t>广西桂旭能源发展投资有限公司</t>
  </si>
  <si>
    <t>广西桂旭能源发展投资有限公司节能优化技改项目</t>
  </si>
  <si>
    <t>对机组进行供热改造，为用热企业提供生产热源；汽轮机真空系统增加高效罗茨真空泵，减少电力消耗；吹灰器与辅汽管路增加旁路，减少燃料消耗。</t>
  </si>
  <si>
    <t>广西贺州瑞宝食品有限公司</t>
  </si>
  <si>
    <t>广西贺州瑞宝食品有限公司五协生态科技园香芋深加工产业基地项目</t>
  </si>
  <si>
    <t>规划建设总用地面积22000.98平方米，项目拟建厂房、办公楼、门卫室等。项目总建筑面积为25936.75平方米，建设香芋精深加工生产线。</t>
  </si>
  <si>
    <t>广西贺州和展电子有限公司</t>
  </si>
  <si>
    <t>年产1亿条电子数据线异地技改项目</t>
  </si>
  <si>
    <t>异地技改项目新增建设用地约30亩，建设厂房15000m2，仓库5000m2，生活设施5000m2，总建筑面积为25000m2；购置立式成型机台、端子机、导通测试机、自动焊锡机、HDMI高频焊机、精密测试仪、激光切铝箔机及其他配套设备和测试仪器进行生产线建设。</t>
  </si>
  <si>
    <t>贺州市永扬电子科技有限公司</t>
  </si>
  <si>
    <t>1800平方米消费电子类上游配件生产一条龙设备</t>
  </si>
  <si>
    <t>耳机、音箱、电子烟等消费类电子上游产业所需硅胶、塑胶、激光切割、喷涂、丝印等一条龙设备，项目建成后，除可以补齐本公司生产供应链，还可以供应当地其他下游产业生产所需配件并部分返销广东，新增年产值10000万。</t>
  </si>
  <si>
    <t>贺州市钟山工业园区</t>
  </si>
  <si>
    <t>贺州市昭军化工有限公司</t>
  </si>
  <si>
    <t>年产50万吨重钙粉体扩建项目</t>
  </si>
  <si>
    <t>项目拟在企业现有厂区内建设，厂区占地面积3000平方米，主要是新增2条高端碳酸钙粉体生产线，在原来年产30万吨重钙粉体产能基础上扩建到年产50万吨重钙粉体，项目完成后，可实现新增销售收入10000万元，利税1100万元。</t>
  </si>
  <si>
    <t>广西正润新材料科技有限公司</t>
  </si>
  <si>
    <t>电子铝光箔信息化升级改造</t>
  </si>
  <si>
    <t>公司新增智慧制造系统，打造数字化的智能工厂，对相关设备进行自动化升级改造，提升设备自动控制水平的同时，实现与智慧制造项目数据的交互，配合网络安全项目建设，保证数据信息的安全。通过信息化的改造，全面提升生产效力，降低生产成本，从而提升公司综合市场竞争力。</t>
  </si>
  <si>
    <t>贺州市平桂区</t>
  </si>
  <si>
    <t>2024年</t>
  </si>
  <si>
    <t>十二</t>
  </si>
  <si>
    <t>河池市</t>
  </si>
  <si>
    <t>广西誉升锗业高新技术有限公司</t>
  </si>
  <si>
    <t>复杂锌多金属矿总回收项目二期</t>
  </si>
  <si>
    <t>建设年产10万吨金属量锌基合金及湿法渣无害化处理并回收铜、镓、钢、银有价金属生产线，主要建设锌精矿贮存及预处理、氧压浸出及硫回收、中和置换除铁、净化及镉回收、锌电积、220KV变电站、锌基合金、电炉锌粉、硫磺仓库、沸腾焙烧及球磨上矿、渣预处理及配料、侧吹熔炼及烟化、粉煤制备及给煤、风机房、氧化锌脱氟氯车间及厂房等。</t>
  </si>
  <si>
    <t>河池市大任产业园</t>
  </si>
  <si>
    <t>中旗（广西）硅晶新材料有限公司</t>
  </si>
  <si>
    <t>罗城硅晶新材料研发开发制造一体化项目</t>
  </si>
  <si>
    <t>项目总占地面积288亩，建设高标准的生产厂房、及配套设施，项目填补广西新材料领域空白，依托罗城石英石矿产资源进行硅晶系列产品综合开发利用及精细制造，建设全新自动化生产线。项目达产后年产值可达12亿元以上，税收1亿元以上，带动当地就业1000人以上。</t>
  </si>
  <si>
    <t>河池市罗城县</t>
  </si>
  <si>
    <t>巴马鼎农农业发展有限公司</t>
  </si>
  <si>
    <t>巴马山茶油生态产业园项目</t>
  </si>
  <si>
    <t>总建筑面积6.97万平方米。项目分两期建设，其中，一期项目年加工生产油茶籽20000吨，年加工生产调和油20000吨；二期工程年产山茶油精深加工产品250吨。</t>
  </si>
  <si>
    <t>河池市巴马县</t>
  </si>
  <si>
    <t>广西恩泰药业有限公司</t>
  </si>
  <si>
    <t>广西恩泰药业年产2350吨医药中间体和营养品项目</t>
  </si>
  <si>
    <t>拟租用大任产业园3栋甲类厂房及其附属仓储、三废处理等配套设施分两期建成年产营养化学品及医药中间体：其中1期建成年产硫辛酸1000吨、叶酸1000吨生产线；二期建成年产黄体酮300吨，DG-3中间体50吨的生产线。</t>
  </si>
  <si>
    <t>河池市大任产业园区</t>
  </si>
  <si>
    <t>广西金兴实业有限责任公司</t>
  </si>
  <si>
    <t>季戊四醇精细化工技改项目二期</t>
  </si>
  <si>
    <t>采用自行研发的高效反应的化工生产装置、反应釜内冷却或加热盘管、甲硝唑含甲酸废水的转化回收装置等装置，研发制造甲硝唑、2-甲基-5-硝基咪唑、甲基异脲、三乙基硅烷、食品清加剂等新产品。项目购置反应釜、冰机、离心机等先进设备，建设形成年产甲硝唑1800吨、2-甲基-5-硝基咪唑2200吨、甲基异脲1000吨、三乙基硅烷600吨及食品添加剂、成品药产能，达产后形成产值5亿元。</t>
  </si>
  <si>
    <t>河池瑞一药业有限公司</t>
  </si>
  <si>
    <t>年产245吨高端有机硅衍生物和新药中间体项目</t>
  </si>
  <si>
    <t>建设年产245吨高端有机硅衍生物和新药中间体生产线，主要生产三甲基硅乙炔、双三甲基硅乙炔、烯丙基三甲基硅烷、三甲基硅丙炔等。</t>
  </si>
  <si>
    <t>广西都安万瑶山泉水有限公司</t>
  </si>
  <si>
    <t>都安县年产20万吨天然山泉水项目</t>
  </si>
  <si>
    <t>项目位于都安县地苏镇大定村莫组队，建设年产20万吨天然山泉水生产线，包括生产设备购置、安装和配套厂房以及管理房的建设等。项目规划总占地11亩，计划分3期建设总投资20000万元：其中一期占地4.5亩，投资5000万元；二期投资5000万元、三期投资10000万元，共占地6.5亩。</t>
  </si>
  <si>
    <t>河池市都安县</t>
  </si>
  <si>
    <t>广西永道进出口贸易有限公司</t>
  </si>
  <si>
    <t>木制工艺综合利用深加工项目</t>
  </si>
  <si>
    <t>年产30万套木制工艺家具；2.5万吨出口木制餐具、医用工艺品；利用木皮，边角料等“三剩物”年产50万件出口工艺品；利用木糠年产400万棒食用菌。 内容：项目计划征地100亩，用于厂房建设、安装生产4条工艺餐具生产线、开片生产线、蒸煮和干燥生产线。建设制棒、压模、灭菌、成型生产线。</t>
  </si>
  <si>
    <t>天峨县纳罗工业集中区</t>
  </si>
  <si>
    <t>南丹县五全新材料科技有限公司</t>
  </si>
  <si>
    <t>10万吨PBAT全降解生物母粒新材料工程</t>
  </si>
  <si>
    <t>项目规划用地80亩，新建工业化标准厂房20000平方米，绿化面积5000平方米，场地硬化10000平方米；主要建设内容包括厂房、原料仓、成本仓及配套设施等，购置及安装环辊磨机、活化机、颚破机、母料造粒机等主要设备共152台（套）。项目建成后，具备年产10万吨PBAT全降解生物母粒新材料的生产能力。</t>
  </si>
  <si>
    <t>河池市南丹县</t>
  </si>
  <si>
    <t>巴马百年食品饮料有限公司</t>
  </si>
  <si>
    <t>巴马县年产20万吨天然矿泉水生产线扩能改造项目</t>
  </si>
  <si>
    <t>项目总投资15000万元，新增建设用地45亩，新建厂房、生产车间、仓库、综合办公楼、员工宿舍。采购德国先进进口瓶装线矿泉水生产线两条，国产自动化瓶装线矿泉水生产线两条，建成年产20万吨天然矿泉水生产线。预计年总产值10亿元，带动当地就业人口500人，预计年税收达1亿元。</t>
  </si>
  <si>
    <t>广西巴马长寿老酒酒业有限公司</t>
  </si>
  <si>
    <t>万吨优质白酒整体搬迁技术改造项目</t>
  </si>
  <si>
    <t>整体搬迁技术改造项目以实现年产万吨具有地方特色的优质白酒的目标，项目总占地面积 117 亩，总建筑面积约 5 万平方米，结合旅游业和制造优质白酒的生产厂区，项目由生产车间、储藏区、参观旅游区、办公区、生活区等部分组成。</t>
  </si>
  <si>
    <t>深加工50吨锗项目</t>
  </si>
  <si>
    <t>本项目为广西誉升锗业高新技术有限公司复杂锌多金属矿综合回收项目— —年产50吨金属量的高纯二氧化锗、区熔锗锭项目，新建厂区建构筑物主要包括辅助用房、还原区熔车间、制氢站、动力站房、二氧化锗车间、酸罐区、研发实验楼、丙类仓库、污水处理站、事故水池等建构筑物。</t>
  </si>
  <si>
    <t>广西百年沁泉水业有限公司</t>
  </si>
  <si>
    <t>大化县巴岩饮用水项目</t>
  </si>
  <si>
    <t>年产10万吨饮用水，主要产品为瓶桶装天然饮用水，规划用地面积为40亩，约为26640平方。建设面积9000平方。</t>
  </si>
  <si>
    <t>河池市大化县</t>
  </si>
  <si>
    <t>河池市禾新科技有限公司</t>
  </si>
  <si>
    <t>9000吨/年医药中间体及400吨/年高性能光刻胶系列产品项目</t>
  </si>
  <si>
    <t>租用厂房，建设9000吨/年医药中间体及400吨高性能光刻胶系列产品生产线。</t>
  </si>
  <si>
    <t>巨尚（广西）新材料科技有限公司</t>
  </si>
  <si>
    <t>年产5万吨PP填充母料（碳酸钙深加工）项目</t>
  </si>
  <si>
    <t>项目一期建设4条生产线，每月产量3000吨以上，其中高速机母料1500吨，中低速机、注塑母料1500吨；二期增加拉丝母料4条线，注塑母料1~2条线，吹膜母料1~2线计算，总共八条生产线，年产销量不低于6万吨。</t>
  </si>
  <si>
    <t>河池市金城江区</t>
  </si>
  <si>
    <t>天峨县布柳泉食品有限公司山茶油分公司</t>
  </si>
  <si>
    <t>年产1000吨精制山茶油生产线技改扩建项目</t>
  </si>
  <si>
    <t>项目为搬迁入园并扩大产能项目，总占地面积6934.26㎡，总建筑面积3500㎡，产能从150吨/年扩大至1000吨/年，建成年产1000吨精制山茶油生产线。主要建设内容为山茶油厂房及附属设施，包括生产车间、库房、综合办公楼、道路绿化、原料堆场等。</t>
  </si>
  <si>
    <t>河池市天峨县</t>
  </si>
  <si>
    <t>天峨县旺谷矿业有限公司</t>
  </si>
  <si>
    <t>年产30万吨碳酸钙超细微粉技术改造项目</t>
  </si>
  <si>
    <t>建设原材料、原矿破碎分选车间、磨矿分级活化车间、产品库及粉体生产配套建筑以及设备购买及安装。</t>
  </si>
  <si>
    <t>广西都安祥云电子科技有限公司</t>
  </si>
  <si>
    <t>广西都安祥云电子科技有限公司年产5000万件电子产品技改项目</t>
  </si>
  <si>
    <t>项目建设规划用地8.47亩，其中新增建设用地3.42亩。主要建设厂房、仓库、科研综合楼和配套设施等6700平方米，以及生产设备购置安装。</t>
  </si>
  <si>
    <t>罗城仫佬族自治县桉利木业有限责任公司</t>
  </si>
  <si>
    <t>年产6万立方米高端家俱板增量提质项目</t>
  </si>
  <si>
    <t>本项目建设需新增建设用地20亩，并利用厂区内空余土地的基础上，改造旧厂房2000平方米，新建生产车间、原料堆场及配电间等建筑物2000平方米，以及厂区内道路、绿化、供配电等配套设施工程；新增生产线两条，改造旧生产线壹条，形成年新增1万立方米桉木高端家具板的生产能力。</t>
  </si>
  <si>
    <t>巴马百年食品饮料有限公司一厂第三车间扩能改造项目</t>
  </si>
  <si>
    <t>新增建设用地18亩，扩建生产厂房、生产管理用房和仓库，新增购置每小时可生产36000瓶的吹灌一体全自动生产线一条。</t>
  </si>
  <si>
    <t>巴马瑶族自治县桂盛木业有限公司</t>
  </si>
  <si>
    <t>高级生态板生产制造</t>
  </si>
  <si>
    <t>该项目总面积25亩，建设厂房和生产车间，新增购置设备，建成10条高端生态板生产流水线，年产18万立方人造生态板，实现年产值1.5亿元。</t>
  </si>
  <si>
    <t>都安乐威电子科技有限公司</t>
  </si>
  <si>
    <t>都安乐威电子科技有限公司年产1000万件毛绒等系列电子玩具技改项目</t>
  </si>
  <si>
    <t>项目租用河池都安粤桂协作产业园标准厂房，购置注塑机、移印机、自动喷油机、机械手等100台先进设备，建成年产毛绒等系列电子玩具1000万件产能，实现新增产值4900万元。</t>
  </si>
  <si>
    <t>广西华威科技有限公司</t>
  </si>
  <si>
    <t>智能终端年产2000万套包装纸箱项目</t>
  </si>
  <si>
    <t>项目采用先进全自动印刷技术，新建3000平米包装纸箱，彩印生产车间。购置全自动包装纸箱设备，印刷机，自动裱纸机，装订机，分纸机等设备。</t>
  </si>
  <si>
    <t>河池市环江县</t>
  </si>
  <si>
    <t>巴马百年一车间扩能技改项目</t>
  </si>
  <si>
    <t>新购置一条每小时28000瓶的生产线，每月可增加1600万瓶的产能。</t>
  </si>
  <si>
    <t>十三</t>
  </si>
  <si>
    <t>来宾市</t>
  </si>
  <si>
    <t>广西仙鹤新材料有限公司</t>
  </si>
  <si>
    <t>广西三江口新区高性能纸基新材料项目</t>
  </si>
  <si>
    <t>项目分三期建设，三期建设完毕后，浆纸总产能350万吨/年。建设配套的碱回收车间（含石灰窑）、二氧化氯制备车间、双氧水制备车间、化学助剂车间、环保固废综合利用锅炉、供热设施、发电机组、公用工程等配套设施。</t>
  </si>
  <si>
    <t>来宾市三江口新区</t>
  </si>
  <si>
    <t>广西飞南资源利用有限公司</t>
  </si>
  <si>
    <t>新能源材料项目</t>
  </si>
  <si>
    <t>项目占地面积约373亩，分两期建设，一期以低镍锍、高镍锍和粗硫酸镍为原料，产出精制镍82510t/a；二期以一期产出的精制镍及外购硫酸镍、硫酸锰、硫酸钴为原料，产出三元材料前驱体50000t/a。建设主要内容包括原料车间、火法车间、铜电积车间、蒸发结晶车间、浸出车间、萃取车间、三元材料合成车间、环保及公辅工程等。</t>
  </si>
  <si>
    <t>象州工业园石龙片区B区</t>
  </si>
  <si>
    <t>广西华控产业发展集团有限公司</t>
  </si>
  <si>
    <t>铜基新材料产业园项目</t>
  </si>
  <si>
    <t>项目总用地面积约250亩，引进美国南线连铸连轧全自动化控制系统生产线技术，购置西门子轧机等先进设备，以阴极电解铜板为原材料，经熔化铸造等深加工过程，建设形成年产22万吨8mm无氧光亮铜杆、10万吨精密电子铜箔及锂电池铜箔（4.5-6um）、1800万盒高性能合金铜（纳米铜丝、超导新材料）、1600万㎡高性能柔性覆铜板、7万吨精密合金铜线的产能。</t>
  </si>
  <si>
    <t>来宾市兴宾区</t>
  </si>
  <si>
    <t>广西创科电子有限公司</t>
  </si>
  <si>
    <t>武宣县肯特智能制造产业园项目</t>
  </si>
  <si>
    <t>项目总投资12亿元，分二期建设，一期总投资约5亿元建设智能手机、平板电脑、智能家居、酒店产品。二期计划投资7亿元，安装70台以上注塑机，20套自动智能终端成品（电脑周边配件、智能家居、平板电脑、智能穿戴、酒店产品等）生产线。时配套建设研发中心、5G IOT物联网事业部、SMT事业部，项目达产后，产值达5亿元以上。</t>
  </si>
  <si>
    <t>来宾市武宣县</t>
  </si>
  <si>
    <t>广西昊宾新材料科技有限公司</t>
  </si>
  <si>
    <t>年产210万吨系列改性超细重质钙及配套下游高分子材料项目</t>
  </si>
  <si>
    <t>年产1000万平方米石塑板、12万吨PVC管和5万吨硅酮胶。拟建设1条年产1000万平方米石塑板生产线、2条年产6万吨PVC管生产线和1条年产5万吨硅酮胶生产线及附属生产设施，以及配套的35kV变电站、办公生活设施等。</t>
  </si>
  <si>
    <t>广西坤升石业有限公司</t>
  </si>
  <si>
    <t>年产200万吨钙塑新材料循环经济产业链项目</t>
  </si>
  <si>
    <t>配套园区用地350亩，建设年生产规模200万吨钙塑板/箱生产线，项目分三期建设，总建设期为4年。项目总投资估算为10.5亿元，建设投资估算为10亿元（含土地、道路连接线、35KV高压输电线路和三通一平）。</t>
  </si>
  <si>
    <t>广西雄富纸业有限公司</t>
  </si>
  <si>
    <t>雄富纸业节能降耗技术改造项目</t>
  </si>
  <si>
    <t>项目采用4200/400四叠网多压榨多缸现代化造纸机，制浆造纸生产工艺流程采用DCS全自动化控制，采用QCS进行全程质量监测控制，采用国内领先的四叠网成形技术工艺、大辊经压榨、光泽压榨、光泽压光机、分区可控中高辊压光机等先进设备。项目计划分两期进行建设，第一期上一条年产23万吨高档特种板纸生产线，计划在2024年底建成投产。第二期上两条高档特种板纸生产线，年产23万吨，及两条高档彩卡纸生产线，年产4万吨，计划在2026年建成投产，达到规划年产50万吨产能。项目建成投产后，预计每年可生产高档特种板纸46万吨及高档彩卡纸4万吨。</t>
  </si>
  <si>
    <t>来宾市工业园区</t>
  </si>
  <si>
    <t>广西绿联生物科技有限公司</t>
  </si>
  <si>
    <t>年产10万吨甘蔗渣可降解环保材料制品项目</t>
  </si>
  <si>
    <t>项目属于制糖产业链延链补链的环保材料制品项目产业链延链补链的项目。项目采用定型工序采用电加热、蒸汽加热、导热油磨具加热装置等新技术（专利技术、先进技术），研发制造聚乳酸生物全降解餐具等新产品。项目购置植物纤维制品一体机等先进设备，建设形成年产10 万吨环保可降解植物纤维餐具制品产能。</t>
  </si>
  <si>
    <t>广西福斯派环保科技有限公司</t>
  </si>
  <si>
    <t>年产15万吨可降解植物纤维环保餐具项目</t>
  </si>
  <si>
    <t>项目购置机器人、喷涂、浸涂和覆膜等设备，建立高度智能化的先进生产线，建设20条生产线，形成年产可降解植物纤维环保餐具15万吨产能。</t>
  </si>
  <si>
    <t>广西荣华矿业有限公司</t>
  </si>
  <si>
    <t>广西荣华矿业有限公司钙基新材料产业园项目</t>
  </si>
  <si>
    <t>本项目分两期建设，饰面石材规模110万m2/年、异型材规模40.6万m3/年；矿山废弃物综合利用型建筑石料规模180万吨/年；400目改性重钙粉规模210万吨/年；石塑/石晶地板规模125万m2/年。</t>
  </si>
  <si>
    <t>广西汇元锰业有限责任公司</t>
  </si>
  <si>
    <t>年产15万吨高纯硫酸锰技改项目</t>
  </si>
  <si>
    <t>项目分二期建设。一期工程闲置净化车间改建为5万吨高纯硫酸锰车间，新蒸发结晶及干燥包装设备；二期工程在高纯高纯硫酸锰车间，新增高纯硫酸锰10万吨产能，总产能15万吨。项目全部建成投产后年工业产值135000万元，新增利润18276万元，增加税收2741万元，增加就业人员138人。</t>
  </si>
  <si>
    <t>广西来宾普信再生科技有限责任公司</t>
  </si>
  <si>
    <t>10万吨/年轮胎绿色高效综合利用科技项目</t>
  </si>
  <si>
    <t>项目拟建厂区中包含裂解车间、炭黑胶块车间、办公楼及中控室，另建有配电房、保安室、消防泵房、油罐储存区、应急事故池等配套建筑。项目购置拥有“一种连续化裂解工艺及设备”等国内外超70项专利的日处理30吨废旧轮胎工业连续化热裂解先进生产设备10套，建设形成年产4.5万吨轮胎再生油、3.5万吨炭黑、1万吨钢丝产品。</t>
  </si>
  <si>
    <t>2023年05月</t>
  </si>
  <si>
    <t>广西壹捌贰捌生物科技有限公司</t>
  </si>
  <si>
    <t>广西1828大健康产业园项目（一期）</t>
  </si>
  <si>
    <t>项目投入先进果汁压榨生产设备(生产线)2条，日处理可达600吨，投入5条全自动生产线，年生产处理砂糖桔55万吨。投入世界一流的无菌冷灌设备2条、HPP保鲜工艺生产线2条冷冻加工生产线2条、山茶籽油深加工生产线2条、袋泡茶(含甜茶)加工生产线2条、金秀红茶加工生产线2条、预制菜现代化生产设备2套。</t>
  </si>
  <si>
    <t>来宾市金秀县</t>
  </si>
  <si>
    <t>广西植护云商实业有限公司</t>
  </si>
  <si>
    <t>年产5万吨高档生活用纸（三期）技改扩能生产项目</t>
  </si>
  <si>
    <t>项目采用自有10项实用新型专利技术，研发制造生活用纸及面巾纸等新产品。公司目前已完成一期及二期项目建设并投产。三期项目拟新购置2台国内先进的2850-1400新月型卫生纸机和辅助设备及后加工设备。项目投产后新增销售收入2亿元，新增税收1000万元，新增就业人数200人。</t>
  </si>
  <si>
    <t>来宾市盛天源矿业投资有限公司</t>
  </si>
  <si>
    <t>年产300万吨石灰岩开发项目及配套新型材料精深加工项目</t>
  </si>
  <si>
    <t>项目占地面积约160亩，分两期建设，其中一期年产矿山资源综合利用90万吨、光伏用石灰石60万吨和高端重质碳酸钙100万吨；二期年产50万吨钙塑板。</t>
  </si>
  <si>
    <t>广西荣兴陶瓷有限公司</t>
  </si>
  <si>
    <t>广西荣兴陶瓷家电及日用陶瓷制品制造项目</t>
  </si>
  <si>
    <t>项目占地92亩，采用外观、造型、图案设计等专利技术，研发制造智能陶瓷家电、保健功能日用陶瓷等新产品。项目购置陶瓷全自动成型生产线、智能机器手等先进设备备，建设10条以生产智能陶瓷家电和日用陶瓷产品生产线，形成年产智能陶瓷家电和日用陶瓷产品400万套产能。项目全部建成投产后预计可实现年产值约4.462亿元，上交税收1590万元，提供就业岗位560个。</t>
  </si>
  <si>
    <t>广西金铝金属制品有限公司</t>
  </si>
  <si>
    <t>年产4万吨新能源汽车及航天军工高端特种铝合金基地项目</t>
  </si>
  <si>
    <t>项目采用炉内透气砖除气，全自动精炼系统等先进技术，研发制造新能源汽车及航天军工高端特种铝合金制品等新产品。项目购置高端熔铸炉、挤压成型机、机械加工、表面处理等先进设备，建设形成年产高端特种铝合金铸棒一期3万吨，一二期合计6万吨的产能。项目全部建成投产后预计可实现年产值约85000万元，上交税收约4400万元，提供就业岗位约50个。</t>
  </si>
  <si>
    <t>广西鄂中肥业有限公司</t>
  </si>
  <si>
    <t>年产10万吨甘蔗专用肥项目</t>
  </si>
  <si>
    <t>项目建设年产10万吨甘蔗专用肥项目，规划用地40亩，总建筑面积24000㎡，主要建设生产厂房24000㎡。</t>
  </si>
  <si>
    <t>广西双利铝业有限公司</t>
  </si>
  <si>
    <t>9万吨多组元高端铝合金新材料新建项目</t>
  </si>
  <si>
    <t>项目采用燃烧器的控制系统及燃烧设备等技术，研发制造多组元高端铝合金新材料。项目购置碳化硅管式空气预热器2套、蓄热式节能燃烧系统2套、全自动铸锭生产线4条、叠锭机器人2套等先进设备，建设形成年产9万吨多组元高端铝合金新材料，实现新增产值16.8亿元。</t>
  </si>
  <si>
    <t>广西鑫科新材料有限责任公司</t>
  </si>
  <si>
    <t>广西鑫科新材料有限责任公司新材料项目</t>
  </si>
  <si>
    <t>本项目设备采用 MTA 高塔式干混生产线及 KMA 阶梯生产线，项目总体设计生产能力为年产 120 万吨/年新型材料，本次一期工程拟建设生产能力为 50万吨/年。主要生产保温砂浆、防水砂浆、防辐射砂浆、基桩加固浆料、保温材料、隔音材料和防霉腻子等轻质新型材料。该项目占地60亩，年产120万吨新材料，年产值约2亿元。</t>
  </si>
  <si>
    <t>合山</t>
  </si>
  <si>
    <t>广西思德科技有限公司</t>
  </si>
  <si>
    <t>兴宾区年产15000吨有机硅系列产品项目</t>
  </si>
  <si>
    <t>项目占地面积47亩，主要建设聚醚改性型硅油生产线、硅油的二次加工制品生产线，项目建成达产成后，三年内实现年销售收入40000万元，年上交税收2000万元，提供就业岗位24个。</t>
  </si>
  <si>
    <t>广西桂那神威实业有限公司</t>
  </si>
  <si>
    <t>兴宾区年产10万吨缓控释专利药肥项目</t>
  </si>
  <si>
    <t>项目占地60亩，主要建设有厂房、仓库、办公楼、研发楼等，配置其他生产、生产附属设施建设。项目拟投资1.121亿元。项目建成投产后，年产10万吨缓控释专利药肥，年产值约4.2亿元，年税收约1500万元。</t>
  </si>
  <si>
    <t>广西建益新材料有限公司</t>
  </si>
  <si>
    <t>年产6万立方米可饰面定向结构刨花板项目</t>
  </si>
  <si>
    <t>项目总占地面积60亩，建筑面积3.9万平方米，其中厂房3.5万平方米，宿舍3千平方米，办公楼1千平方米，年产6万立方可饰面定向结构刨花板，1条生产线。</t>
  </si>
  <si>
    <t>广西圣友新材料科技有限公司</t>
  </si>
  <si>
    <t>武宣县年产6万吨新材料铸造零部件智能制造项目</t>
  </si>
  <si>
    <t>建设耐磨新材料铸造生产线3条，年产6万吨耐磨新材料铸造零部件；建设智能数控精密机加工车间、精密模具生产线1条，年产15000台套模具。</t>
  </si>
  <si>
    <t>广西金福华实业有限公司</t>
  </si>
  <si>
    <t>象州县年产6000吨纸浆模塑包装产品项目</t>
  </si>
  <si>
    <t>项目占地约54亩，项目总投资约人民币1亿元，其中固定资产投资约人民币7500万元。建设2条生产线、60台单机设备（部分配机械手），形成年产6000吨纸浆模塑包装产品的生产能力。</t>
  </si>
  <si>
    <t>来宾市象州县工业园区石龙片区C区</t>
  </si>
  <si>
    <t>广西一触光电科技有限公司</t>
  </si>
  <si>
    <t>年产100万片ITO导电玻璃及200万片OGS电容式触摸屏项目</t>
  </si>
  <si>
    <t>项目拟进驻广西中沛电子信息产业园，租用用厂房，购进镀膜机、双边磨边机等生产设备，建设一条全自动ITO导电玻璃生产线和一条OGS电容式触摸屏生产线。主要生产的产品为ITO导电玻璃和OGS电容式触摸屏，全部建成达产后实现年产100万片ITO导电玻璃及200万片OGS电容式触摸屏，工业产值20000万元以上，年缴纳税收600万元以上，新增就业人数约100人。</t>
  </si>
  <si>
    <t>广西铭智汽车零部件有限公司</t>
  </si>
  <si>
    <t>新能源汽车用高端铝合金制品生产基地项目</t>
  </si>
  <si>
    <t>项目采用铝挤压成型、铝锻造成型等专利技术，研发制造传统汽车及新能源汽车用的高精密、轻量化异型件项目。项目购置铝挤压成型机等先进设备，建设形成年产能15000吨产品。</t>
  </si>
  <si>
    <t>2023年09月</t>
  </si>
  <si>
    <t>广西弘达家具有限公司</t>
  </si>
  <si>
    <t>年产10000立方米新型环保家居造型版扩建项目</t>
  </si>
  <si>
    <t>总投资5000万，占地面积56亩，扩建年产10000立方米新型环保家居造型板项目。建筑面积27000平方米，扩建厂房两座，宿舍楼一栋，办公楼一栋，增加全自动生产流水线4条，热压设备40台，全自动数控铣床3台，半自动铣床8台，全自动旋切流水线2组，烘干设备8组。</t>
  </si>
  <si>
    <t>广西佳盛德环保科技有限公司</t>
  </si>
  <si>
    <t>碳基环保科技产业项目</t>
  </si>
  <si>
    <t>项目建设安装4条石塑箱改性生产线、5条石塑箱拉板机、2条印刷线、3条模切机、3条联动装订线进行生产经营，计划每年可生产15000吨石塑箱专用料。</t>
  </si>
  <si>
    <t>广西宏远照明电器有限公司</t>
  </si>
  <si>
    <t>基础芯片智能化升级项目</t>
  </si>
  <si>
    <t>项目主要针对照明芯片、生产设备、软件控制等进行技术改进，项目技改完成后，产品产量可提升100%，产品可覆盖A级、B级、C级所有级别等家用电器芯片及照明芯片和教育智能芯片，实现年产1500万件良品芯片，200万件多基色LED灯。</t>
  </si>
  <si>
    <t>广西来宾东糖迁江有限公司</t>
  </si>
  <si>
    <t>适应机收蔗入榨及制糖绿色生产技术改造</t>
  </si>
  <si>
    <t>。1、新增2#甘蔗翻板自卸除杂系统；2、压榨二线均衡压榨技术改造；3、锅炉绿色环保生产改造；4、锅炉炉墙技术改造；5、新增一台15000t/d多层沉降器；6、混合汁加热技改；7、二次水冷却塔改造；8、200米蔗渣廊道加固改造；9、污水处理站表曝机改造</t>
  </si>
  <si>
    <t>广西糖业集团红河制糖有限公司</t>
  </si>
  <si>
    <t>糖蜜高效回收及制糖生产提升改造项目</t>
  </si>
  <si>
    <t>项目建设包括压榨车间提质增效改造项目、动力车间锅炉工段改造项目、 制炼车间澄清工段改造项目、制炼车间分蜜工段改造项目、制炼车间煮糖工段改造项目、环保技术提升改造项目等。</t>
  </si>
  <si>
    <t>广西来宾东糖凤凰有限公司</t>
  </si>
  <si>
    <t>节能减排绿色制糖生产技术改造项目</t>
  </si>
  <si>
    <t>建设规模：节能减排绿色制糖生产技术改造项目；主要建设内容：1、蒸发后效汁汽利用技术改造；2、锅炉绿色生产节能改造；3、增加煮糖罐强制搅拌装置；4、压榨榨机升级改造；5、发配电集控微机保护改造；6、中和快沉系统改造；7、二线原料甘蔗均衡进榨自控系统改造。</t>
  </si>
  <si>
    <t>十四</t>
  </si>
  <si>
    <t>崇左市</t>
  </si>
  <si>
    <t>南方锰业崇左分公司</t>
  </si>
  <si>
    <t>新能源电池材料生产项目</t>
  </si>
  <si>
    <t>扩建年产6万吨高锰正极材料生产线、建设年产10万吨四氧化三锰、年产10万吨磷酸锰铁新能源电池材料前驱体生产线。</t>
  </si>
  <si>
    <t>崇左市中泰产业园</t>
  </si>
  <si>
    <t>宗羲环保科技（广西）有限公司</t>
  </si>
  <si>
    <t>年产5万吨甘蔗渣完全降解再利用环保包装材料制品项目</t>
  </si>
  <si>
    <t>项目拟新建年产5万吨环保包装产品生产项目，总建筑面积约100000平方米，建设内容包括：原料库、成品库5座30000㎡，生产车间15座60000㎡，培训中心（食堂）500㎡，研发中心及办公楼5000㎡，生活配套4000㎡，门卫、配电室、采暖控制中心500㎡；购置安装生产线60条300台5G设备，主要设备有浆液制作系统、浆液输送循环系统、供水和水分离回收再利用系统、纸浆模塑自动成型机、切边机、紫外线消毒生产线等。</t>
  </si>
  <si>
    <t>崇左市江州区</t>
  </si>
  <si>
    <t>泰山石膏（崇左）有限公司</t>
  </si>
  <si>
    <t>年产4000万平方米纸面石膏板及配套项目</t>
  </si>
  <si>
    <t>崇左公司设计产能为4000万平米纸面石膏板线、建设内容包括：综合车间、石膏原料库、制粉区域、煤棚、综合楼（办公楼+食堂）、倒班楼（宿舍楼）宿舍楼等。</t>
  </si>
  <si>
    <t>崇左市扶绥县青年产业园</t>
  </si>
  <si>
    <t>2022年10</t>
  </si>
  <si>
    <t>广西骏成科技有限公司</t>
  </si>
  <si>
    <t>骏成电子车载液晶显示屏及模组生产项目</t>
  </si>
  <si>
    <t>总建筑面积4.5万平方米，主要建设标准厂房、办公用房，安装玻璃模组生产线10条、车载模组及光学配件生产线10条</t>
  </si>
  <si>
    <t>广西万翔铜业有限公司</t>
  </si>
  <si>
    <t>年产10万吨高洁净铜杆线</t>
  </si>
  <si>
    <t>新增建筑面积30410平方米，建设一栋内置5条生产线及配套生产设备的生产车间和配套建筑物，形成年产10万吨高洁净度铜杆线的规模。</t>
  </si>
  <si>
    <t>广西豪杰木业有限公司</t>
  </si>
  <si>
    <t>豪杰木业年产15万立方米高端环保板材项目</t>
  </si>
  <si>
    <t>项目占地约100亩，总投资约4.8亿元。共分两期建设，一期主要生产贴面板、饰面板、实木多层板、纤维板、复合板、指接板等板材;一期项目在2022年5月底开工建设，2022年底投产（如因不可抗力因素造成的项目开工建设或投产延误的，开工或投产时间可顺延）项目投产后年耗电约为400万度。年税收900万元，直接带动就业500人以上。</t>
  </si>
  <si>
    <t>崇左市宁明县</t>
  </si>
  <si>
    <t>广西金利智能装备有限公司</t>
  </si>
  <si>
    <t>广西金利年产1000台智能胶合板生产机械、展示中心项目</t>
  </si>
  <si>
    <t>总建筑面积约6.5万平方米，建设胶合板样板车间、智能装备研究楼、木业装备检测中心楼及其配套设施等。</t>
  </si>
  <si>
    <t>崇左市扶绥县</t>
  </si>
  <si>
    <t>2025月2月</t>
  </si>
  <si>
    <t>广西格拉齐亚诺家具制造有限公司</t>
  </si>
  <si>
    <t>年产32万套家具、4万立方米胶合板项目</t>
  </si>
  <si>
    <t>总建筑面积约16万平方米，主要建设厂房、办公综合楼及其配套设施等。</t>
  </si>
  <si>
    <t>今麦郎饮品（扶绥）有限公司</t>
  </si>
  <si>
    <t>今麦郎饮品(扶绥)有限公司饮料生产项目</t>
  </si>
  <si>
    <t>主要建设3条饮料生产线，其中81000瓶/时纯净水生产线一条、60000瓶/时无菌线一条、凉白开生产线一条:建设三栋生产车间，厂房面积57185.7平方米;建设一栋办公宿舍楼，建筑面积9777.68平方米。</t>
  </si>
  <si>
    <t>2021年3月</t>
  </si>
  <si>
    <t>广西华昊庖丁硒牛食品开发有限公司</t>
  </si>
  <si>
    <t>华昊牧业集团肉牛自动化精深加工项目</t>
  </si>
  <si>
    <t>项目总投资4亿元，计划用地120亩，主要建设综合办公楼，屠宰加工区，肉类食品精深加工区，污水处理场、消防、生产水池。主要产品：冷鲜真空包装牛肉，牛柳、西冷等，精深加工有牛肉罐头、辣酱、休闲零食、牛排等。</t>
  </si>
  <si>
    <t>广西华纤新材料有限公司</t>
  </si>
  <si>
    <t>广西华博年产5万吨纤维素纤维浆粕项目</t>
  </si>
  <si>
    <t>项目以三级棉、棉短绒、剑麻纤维为原料，购置棉短绒清绒、蒸球、黑液提取挤浆机、真空洗浆机、维美德进口精浆机、日本相川进口筛选系统、国产抄浆板机等设备，采用酸析工艺处理黑液，中段水处理工艺，建设年产5万吨纤维素纤维浆粕生产能力。</t>
  </si>
  <si>
    <t>广西金海岸铜箔科技股份有限公司</t>
  </si>
  <si>
    <t>年产10万吨无氧铜杆生产项目</t>
  </si>
  <si>
    <t>项目建筑面积约24900平方米，其中铜基材厂房18000平方米，建设9条上引炉生产线，每条年产1.2万吨无氧铜杆。新建包括铜基材厂房、机修车间、研发车间、原料库、成品库、开关电站、综合办公楼、食堂餐厅、停车场和配套服务用房等。</t>
  </si>
  <si>
    <t>广西楠鑫科技有限公司</t>
  </si>
  <si>
    <t>楠鑫科技空港经济区蒙特利功能膜投资项目</t>
  </si>
  <si>
    <t>租用2万平方米标准厂房，安装8条光学膜通用生产设备，用于生产光学类材料、增光膜、反射膜、扩散膜、电子产品光学膜材料等。</t>
  </si>
  <si>
    <t>南宁珀源能源材料有限公司</t>
  </si>
  <si>
    <t>珀源崇左市扶绥县珀源新材料产业园基地项目</t>
  </si>
  <si>
    <t>总建筑面积5万平方米，建设标准厂房、仓库、办公楼、宿舍及附属配套设施，年产胶黏剂系列产品1200吨等产品。</t>
  </si>
  <si>
    <t>广西华纪生物科技有限公司</t>
  </si>
  <si>
    <t>山圩产业园广西华纪生物科技有限公司年产20万吨生物基工业面粉项目</t>
  </si>
  <si>
    <t>项目建筑面积约2.7万平方米，达产后可形成年产20万吨生物基工业面粉能力，主要建设厂房、宿舍楼、办公楼及其配套。</t>
  </si>
  <si>
    <t>崇左市扶绥县山圩产业园</t>
  </si>
  <si>
    <t>正大饲料（广西）有限公司</t>
  </si>
  <si>
    <t>年产 36 万吨饲料厂项目</t>
  </si>
  <si>
    <t>项目总占地面积98亩，总投资额2.18亿元，主要建设内容包括原料库、生产车间、产成品库、生产辅助建筑等，达产后年产主要从事猪、肉鸡、蛋鸡、鸭类等饲料36万吨。</t>
  </si>
  <si>
    <t>中粮崇左糖业有限公司</t>
  </si>
  <si>
    <t>中粮崇左糖业高端糖生产线项目</t>
  </si>
  <si>
    <t>建设高GMP标准要求、自动化、信息化的高附加值药用蔗糖生产线，其中包括2万吨/年口服级药用蔗糖生产线、500吨/年注射级蔗糖生产线；建设一条具有高度自动化设备、数智化管理的2万吨/年的高端液体糖生产线；建设一条具有高度自动化设备、数智化管理的多品类高端糖小包装生产线。</t>
  </si>
  <si>
    <t>扶绥新宁海螺水泥有限责任公司</t>
  </si>
  <si>
    <t>扶绥海螺一线窑综合节能技改</t>
  </si>
  <si>
    <t>原料磨辊压机改造；预热器旋风筒改造高效低助旋风筒；三代篦冷机升级四代篦冷机；窑头燃烧器升级高风压低氮燃烧器；煤磨热风管道旋风筒改造；发电系统窑尾PH锅炉升级成VG锅炉。</t>
  </si>
  <si>
    <t>广西龙汇木业有限公司</t>
  </si>
  <si>
    <t>龙汇木业年产2万套木门、橱柜定制家具以及加长家具板项目</t>
  </si>
  <si>
    <t>总建筑面积5.4万平方米，建设厂房、宿舍楼、办公综合楼、食堂及其配套等。</t>
  </si>
  <si>
    <t>书香门地（广西）新材料科技有限公司</t>
  </si>
  <si>
    <t>年产300万平方米强化地板生产项目</t>
  </si>
  <si>
    <t>采用先进工艺和达到国际先进水平的生产设备，利用高密度纤维板为基材，加入耐磨纸、平衡纸等材料，制成年产300万平方米高品质的强化地板。</t>
  </si>
  <si>
    <t>广西美丽森林木业有限公司</t>
  </si>
  <si>
    <t>年产5万立方米胶合板、4万立方米复合环保木地板生产项目</t>
  </si>
  <si>
    <t>项目年产5万立方米胶合板、4万立方米复合环保木地板，占地面积100亩，主要建设生产车间、成品仓库、办公楼、宿舍楼，锅炉房、门卫室、消防水池、泵房等其他相关设施，以及室外的供电、供水管网、道路、绿化等工程。</t>
  </si>
  <si>
    <t>广西亿木购智能科技有限公司</t>
  </si>
  <si>
    <t>年产1000台（套）智能胶合板生产机械项目</t>
  </si>
  <si>
    <t>总建筑面积3.3万平方米，主要建设厂房、展厅、办公室、宿舍楼等，年产1000台（套）智能胶合板生产机械。</t>
  </si>
  <si>
    <t>崇左市漓源饲料有限责任公司</t>
  </si>
  <si>
    <t>漓源饲料年产36万吨配合饲料生产项目</t>
  </si>
  <si>
    <t>总建筑面积1.52万平方米，建设原料车间、成品车间、综合楼、散装成品车间、热能车间、机修车间、仓容、生产办公室及配套设施，安装时产15吨配合饲料生产线4条。</t>
  </si>
  <si>
    <t>扶绥县金祥优木业有限公司</t>
  </si>
  <si>
    <t>山圩产业园年产200万套智能电动床及配套，5万立方米环保定制家具板材，2万立方米新型材料隔热阻燃板项目</t>
  </si>
  <si>
    <t>项目建设面积约2.7万平方米，达产后可形成年产200万套电动智能床配套，5万立方米环保定制家具板材，2万立方米新型材料隔热阻燃板能力。主要建设厂房，宿舍楼，办公综合楼，食堂及其配套等。</t>
  </si>
  <si>
    <t>2024年05月</t>
  </si>
  <si>
    <t>广西鸿凯金属制品有限公司</t>
  </si>
  <si>
    <t>崇左市扶绥县山圩产业园年产350万套金属家具配件加工生产项目</t>
  </si>
  <si>
    <t>项目拟建生产车间32000㎡，成品仓库12000㎡，办公楼1050m2，宿舍楼4000㎡，门卫、消防水池、泵房等其他相关设施600m2，及室外的供电、供水管网、道路、绿化等工程。此外还购置自动喷粉涂装流水线、剪板机、冲床、焊接机、起重机等生产设备及其配套设施，采用不需要进行表面处理，无酸洗、磷化、无生产废水产生的先进工艺，建设年产350万套金属家具配件加工生产的生产线。</t>
  </si>
  <si>
    <t>广西道尔顿化工科技有限公司</t>
  </si>
  <si>
    <t>油漆涂料生产基地建设项目</t>
  </si>
  <si>
    <t>本油漆涂料生产基地建设项目规划占地约21亩，总建筑面积约20000平方米，主要从事各类油漆涂料(主要包括防腐漆、防锈漆、防火漆)等涂料的研发和生产，项目建成达产后预期年产1.5万吨各类涂料。项目主要建设内容包括:生产车间、厂房、仓库、研发中心、办公楼、宿舍楼以及相关配套设施等。</t>
  </si>
  <si>
    <t>崇左市扶绥县东盟青年产业园</t>
  </si>
  <si>
    <t>广西新振锰业集团有限公司</t>
  </si>
  <si>
    <t>电解锰制粉、化合系统优化技改项目</t>
  </si>
  <si>
    <t>分为三个子项目（攻关实验内容），分别为投资1032万元的电解锰厂浸出工艺的优化与应用、投资3578万元的电解锰厂磨粉效率提升设备升级工程和投资10万元的电解锰浸出液除杂工艺的研究与应用。该项目利用年产6万吨电解金属锰项目的部门设施和空间进行建设，不涉及新增建设用地。</t>
  </si>
  <si>
    <t>崇左市大新县</t>
  </si>
  <si>
    <t>制糖工艺能量系统优化项目</t>
  </si>
  <si>
    <t>包括原糖车间加热蒸发系统积垢自动通洗机改造项目，动力车间除盐水系统改造，全厂物料泵、空压机能效提升改造，原糖车间新增立式助晶机项目等14项技术改造内容。</t>
  </si>
  <si>
    <t>广西大新湘桂制糖有限公司</t>
  </si>
  <si>
    <t>制糖锅炉效能提升改造项目</t>
  </si>
  <si>
    <t>1.改造1#炉水冷壁、低温省煤器、改造优化配风；2.改造5#炉空气预热器，防止堵塞，提高传热效率；3.改造3#炉水冷壁全面更换为膜式壁，同时升级改造DCS控制系统，提高蒸发量和热效率。</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</si>
</sst>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项&quot;"/>
    <numFmt numFmtId="177" formatCode="0.00_ "/>
    <numFmt numFmtId="178" formatCode="yyyy&quot;年&quot;m&quot;月&quot;;@"/>
    <numFmt numFmtId="179" formatCode="0_);[Red]\(0\)"/>
  </numFmts>
  <fonts count="57">
    <font>
      <sz val="12"/>
      <name val="宋体"/>
      <family val="0"/>
    </font>
    <font>
      <sz val="11"/>
      <name val="宋体"/>
      <family val="0"/>
    </font>
    <font>
      <sz val="12"/>
      <name val="仿宋_GB2312"/>
      <family val="0"/>
    </font>
    <font>
      <sz val="9"/>
      <name val="仿宋_GB2312"/>
      <family val="0"/>
    </font>
    <font>
      <sz val="10"/>
      <name val="宋体"/>
      <family val="0"/>
    </font>
    <font>
      <sz val="10"/>
      <name val="仿宋_GB2312"/>
      <family val="0"/>
    </font>
    <font>
      <b/>
      <sz val="10"/>
      <name val="宋体"/>
      <family val="0"/>
    </font>
    <font>
      <sz val="12"/>
      <name val="黑体"/>
      <family val="0"/>
    </font>
    <font>
      <sz val="18"/>
      <name val="方正小标宋简体"/>
      <family val="4"/>
    </font>
    <font>
      <sz val="9"/>
      <name val="宋体"/>
      <family val="0"/>
    </font>
    <font>
      <sz val="10"/>
      <color indexed="8"/>
      <name val="宋体"/>
      <family val="0"/>
    </font>
    <font>
      <b/>
      <sz val="9"/>
      <name val="宋体"/>
      <family val="0"/>
    </font>
    <font>
      <sz val="11"/>
      <color indexed="8"/>
      <name val="宋体"/>
      <family val="0"/>
    </font>
    <font>
      <sz val="11"/>
      <color indexed="62"/>
      <name val="宋体"/>
      <family val="0"/>
    </font>
    <font>
      <sz val="11"/>
      <color indexed="9"/>
      <name val="宋体"/>
      <family val="0"/>
    </font>
    <font>
      <b/>
      <sz val="13"/>
      <color indexed="54"/>
      <name val="宋体"/>
      <family val="0"/>
    </font>
    <font>
      <b/>
      <sz val="15"/>
      <color indexed="54"/>
      <name val="宋体"/>
      <family val="0"/>
    </font>
    <font>
      <sz val="10"/>
      <name val="Arial"/>
      <family val="0"/>
    </font>
    <font>
      <i/>
      <sz val="11"/>
      <color indexed="23"/>
      <name val="宋体"/>
      <family val="0"/>
    </font>
    <font>
      <u val="single"/>
      <sz val="11"/>
      <color indexed="12"/>
      <name val="宋体"/>
      <family val="0"/>
    </font>
    <font>
      <b/>
      <sz val="11"/>
      <color indexed="9"/>
      <name val="宋体"/>
      <family val="0"/>
    </font>
    <font>
      <sz val="11"/>
      <color indexed="16"/>
      <name val="宋体"/>
      <family val="0"/>
    </font>
    <font>
      <b/>
      <sz val="11"/>
      <color indexed="63"/>
      <name val="宋体"/>
      <family val="0"/>
    </font>
    <font>
      <sz val="11"/>
      <color indexed="17"/>
      <name val="宋体"/>
      <family val="0"/>
    </font>
    <font>
      <u val="single"/>
      <sz val="11"/>
      <color indexed="20"/>
      <name val="宋体"/>
      <family val="0"/>
    </font>
    <font>
      <sz val="11"/>
      <color indexed="10"/>
      <name val="宋体"/>
      <family val="0"/>
    </font>
    <font>
      <b/>
      <sz val="18"/>
      <color indexed="54"/>
      <name val="宋体"/>
      <family val="0"/>
    </font>
    <font>
      <b/>
      <sz val="11"/>
      <color indexed="54"/>
      <name val="宋体"/>
      <family val="0"/>
    </font>
    <font>
      <b/>
      <sz val="11"/>
      <color indexed="8"/>
      <name val="宋体"/>
      <family val="0"/>
    </font>
    <font>
      <sz val="11"/>
      <color indexed="19"/>
      <name val="宋体"/>
      <family val="0"/>
    </font>
    <font>
      <b/>
      <sz val="11"/>
      <color indexed="53"/>
      <name val="宋体"/>
      <family val="0"/>
    </font>
    <font>
      <sz val="11"/>
      <color indexed="53"/>
      <name val="宋体"/>
      <family val="0"/>
    </font>
    <font>
      <sz val="12"/>
      <color indexed="8"/>
      <name val="宋体"/>
      <family val="0"/>
    </font>
    <font>
      <sz val="11"/>
      <color indexed="8"/>
      <name val="Calibri"/>
      <family val="0"/>
    </font>
    <font>
      <sz val="11"/>
      <color indexed="9"/>
      <name val="Calibri"/>
      <family val="0"/>
    </font>
    <font>
      <b/>
      <sz val="11"/>
      <color rgb="FF3F3F3F"/>
      <name val="Calibri"/>
      <family val="0"/>
    </font>
    <font>
      <b/>
      <sz val="11"/>
      <color indexed="9"/>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indexed="12"/>
      <name val="Calibri"/>
      <family val="0"/>
    </font>
    <font>
      <b/>
      <sz val="11"/>
      <color theme="3"/>
      <name val="Calibri"/>
      <family val="0"/>
    </font>
    <font>
      <b/>
      <sz val="11"/>
      <color indexed="8"/>
      <name val="Calibri"/>
      <family val="0"/>
    </font>
    <font>
      <b/>
      <sz val="18"/>
      <color theme="3"/>
      <name val="Calibri"/>
      <family val="0"/>
    </font>
    <font>
      <u val="single"/>
      <sz val="11"/>
      <color indexed="20"/>
      <name val="Calibri"/>
      <family val="0"/>
    </font>
    <font>
      <sz val="11"/>
      <color rgb="FFFA7D00"/>
      <name val="Calibri"/>
      <family val="0"/>
    </font>
    <font>
      <sz val="11"/>
      <color indexed="1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9"/>
      <name val="Calibri"/>
      <family val="0"/>
    </font>
    <font>
      <b/>
      <sz val="10"/>
      <name val="Calibri"/>
      <family val="0"/>
    </font>
    <font>
      <sz val="10"/>
      <name val="Calibri"/>
      <family val="0"/>
    </font>
    <font>
      <sz val="10"/>
      <color indexed="8"/>
      <name val="Calibri"/>
      <family val="0"/>
    </font>
    <font>
      <b/>
      <sz val="9"/>
      <name val="Calibri"/>
      <family val="0"/>
    </font>
  </fonts>
  <fills count="33">
    <fill>
      <patternFill/>
    </fill>
    <fill>
      <patternFill patternType="gray125"/>
    </fill>
    <fill>
      <patternFill patternType="solid">
        <fgColor theme="9" tint="0.3999499976634979"/>
        <bgColor indexed="64"/>
      </patternFill>
    </fill>
    <fill>
      <patternFill patternType="solid">
        <fgColor theme="9" tint="0.7998899817466736"/>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8"/>
        <bgColor indexed="64"/>
      </patternFill>
    </fill>
    <fill>
      <patternFill patternType="solid">
        <fgColor theme="4" tint="0.7998899817466736"/>
        <bgColor indexed="64"/>
      </patternFill>
    </fill>
    <fill>
      <patternFill patternType="solid">
        <fgColor theme="4" tint="0.5999299883842468"/>
        <bgColor indexed="64"/>
      </patternFill>
    </fill>
    <fill>
      <patternFill patternType="solid">
        <fgColor theme="9"/>
        <bgColor indexed="64"/>
      </patternFill>
    </fill>
    <fill>
      <patternFill patternType="solid">
        <fgColor theme="7" tint="0.5999299883842468"/>
        <bgColor indexed="64"/>
      </patternFill>
    </fill>
    <fill>
      <patternFill patternType="solid">
        <fgColor theme="5" tint="0.7998899817466736"/>
        <bgColor indexed="64"/>
      </patternFill>
    </fill>
    <fill>
      <patternFill patternType="solid">
        <fgColor theme="5" tint="0.5999299883842468"/>
        <bgColor indexed="64"/>
      </patternFill>
    </fill>
    <fill>
      <patternFill patternType="solid">
        <fgColor indexed="26"/>
        <bgColor indexed="64"/>
      </patternFill>
    </fill>
    <fill>
      <patternFill patternType="solid">
        <fgColor theme="6" tint="0.3999499976634979"/>
        <bgColor indexed="64"/>
      </patternFill>
    </fill>
    <fill>
      <patternFill patternType="solid">
        <fgColor rgb="FFC6EFCE"/>
        <bgColor indexed="64"/>
      </patternFill>
    </fill>
    <fill>
      <patternFill patternType="solid">
        <fgColor theme="8" tint="0.7998899817466736"/>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3999499976634979"/>
        <bgColor indexed="64"/>
      </patternFill>
    </fill>
    <fill>
      <patternFill patternType="solid">
        <fgColor theme="5"/>
        <bgColor indexed="64"/>
      </patternFill>
    </fill>
    <fill>
      <patternFill patternType="solid">
        <fgColor theme="8" tint="0.3999499976634979"/>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8899817466736"/>
        <bgColor indexed="64"/>
      </patternFill>
    </fill>
    <fill>
      <patternFill patternType="solid">
        <fgColor indexed="47"/>
        <bgColor indexed="64"/>
      </patternFill>
    </fill>
    <fill>
      <patternFill patternType="solid">
        <fgColor theme="6" tint="0.5999299883842468"/>
        <bgColor indexed="64"/>
      </patternFill>
    </fill>
    <fill>
      <patternFill patternType="solid">
        <fgColor theme="7"/>
        <bgColor indexed="64"/>
      </patternFill>
    </fill>
    <fill>
      <patternFill patternType="solid">
        <fgColor theme="7" tint="0.7998899817466736"/>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bottom>
    </border>
    <border>
      <left>
        <color indexed="63"/>
      </left>
      <right>
        <color indexed="63"/>
      </right>
      <top>
        <color indexed="63"/>
      </top>
      <bottom style="medium">
        <color theme="4" tint="0.4999200105667114"/>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lignment vertical="center"/>
      <protection/>
    </xf>
    <xf numFmtId="0" fontId="33" fillId="0" borderId="0">
      <alignment vertical="center"/>
      <protection/>
    </xf>
    <xf numFmtId="0" fontId="17" fillId="0" borderId="0">
      <alignment/>
      <protection/>
    </xf>
    <xf numFmtId="0" fontId="34" fillId="2" borderId="0" applyNumberFormat="0" applyBorder="0" applyAlignment="0" applyProtection="0"/>
    <xf numFmtId="0" fontId="33" fillId="3" borderId="0" applyNumberFormat="0" applyBorder="0" applyAlignment="0" applyProtection="0"/>
    <xf numFmtId="0" fontId="35" fillId="4" borderId="1" applyNumberFormat="0" applyAlignment="0" applyProtection="0"/>
    <xf numFmtId="0" fontId="36" fillId="5" borderId="2" applyNumberFormat="0" applyAlignment="0" applyProtection="0"/>
    <xf numFmtId="0" fontId="37" fillId="6" borderId="0" applyNumberFormat="0" applyBorder="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0" borderId="3" applyNumberFormat="0" applyFill="0" applyAlignment="0" applyProtection="0"/>
    <xf numFmtId="0" fontId="33" fillId="7" borderId="0" applyNumberFormat="0" applyBorder="0" applyAlignment="0" applyProtection="0"/>
    <xf numFmtId="41" fontId="33" fillId="0" borderId="0" applyFill="0" applyBorder="0" applyAlignment="0" applyProtection="0"/>
    <xf numFmtId="0" fontId="33" fillId="8" borderId="0" applyNumberFormat="0" applyBorder="0" applyAlignment="0" applyProtection="0"/>
    <xf numFmtId="0" fontId="41" fillId="0" borderId="0" applyNumberFormat="0" applyFill="0" applyBorder="0" applyAlignment="0" applyProtection="0"/>
    <xf numFmtId="0" fontId="34" fillId="9" borderId="0" applyNumberFormat="0" applyBorder="0" applyAlignment="0" applyProtection="0"/>
    <xf numFmtId="0" fontId="42" fillId="0" borderId="4" applyNumberFormat="0" applyFill="0" applyAlignment="0" applyProtection="0"/>
    <xf numFmtId="0" fontId="43" fillId="0" borderId="5" applyNumberFormat="0" applyFill="0" applyAlignment="0" applyProtection="0"/>
    <xf numFmtId="0" fontId="33" fillId="10"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43" fontId="33" fillId="0" borderId="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0" borderId="0">
      <alignment vertical="center"/>
      <protection/>
    </xf>
    <xf numFmtId="0" fontId="33" fillId="13" borderId="0" applyNumberFormat="0" applyBorder="0" applyAlignment="0" applyProtection="0"/>
    <xf numFmtId="0" fontId="0" fillId="0" borderId="0">
      <alignment vertical="center"/>
      <protection/>
    </xf>
    <xf numFmtId="0" fontId="46" fillId="0" borderId="6" applyNumberFormat="0" applyFill="0" applyAlignment="0" applyProtection="0"/>
    <xf numFmtId="0" fontId="17" fillId="0" borderId="0">
      <alignment/>
      <protection/>
    </xf>
    <xf numFmtId="0" fontId="42" fillId="0" borderId="0" applyNumberFormat="0" applyFill="0" applyBorder="0" applyAlignment="0" applyProtection="0"/>
    <xf numFmtId="0" fontId="33" fillId="14" borderId="0" applyNumberFormat="0" applyBorder="0" applyAlignment="0" applyProtection="0"/>
    <xf numFmtId="42" fontId="33" fillId="0" borderId="0" applyFill="0" applyBorder="0" applyAlignment="0" applyProtection="0"/>
    <xf numFmtId="0" fontId="47" fillId="0" borderId="0" applyNumberFormat="0" applyFill="0" applyBorder="0" applyAlignment="0" applyProtection="0"/>
    <xf numFmtId="0" fontId="33" fillId="15" borderId="0" applyNumberFormat="0" applyBorder="0" applyAlignment="0" applyProtection="0"/>
    <xf numFmtId="0" fontId="33" fillId="16" borderId="7" applyNumberFormat="0" applyAlignment="0" applyProtection="0"/>
    <xf numFmtId="0" fontId="34" fillId="17" borderId="0" applyNumberFormat="0" applyBorder="0" applyAlignment="0" applyProtection="0"/>
    <xf numFmtId="0" fontId="48" fillId="18" borderId="0" applyNumberFormat="0" applyBorder="0" applyAlignment="0" applyProtection="0"/>
    <xf numFmtId="0" fontId="33" fillId="19" borderId="0" applyNumberFormat="0" applyBorder="0" applyAlignment="0" applyProtection="0"/>
    <xf numFmtId="0" fontId="49" fillId="20" borderId="0" applyNumberFormat="0" applyBorder="0" applyAlignment="0" applyProtection="0"/>
    <xf numFmtId="0" fontId="50" fillId="4" borderId="8" applyNumberFormat="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9" fontId="33" fillId="0" borderId="0" applyFill="0" applyBorder="0" applyAlignment="0" applyProtection="0"/>
    <xf numFmtId="0" fontId="34" fillId="26" borderId="0" applyNumberFormat="0" applyBorder="0" applyAlignment="0" applyProtection="0"/>
    <xf numFmtId="44" fontId="33" fillId="0" borderId="0" applyFill="0" applyBorder="0" applyAlignment="0" applyProtection="0"/>
    <xf numFmtId="0" fontId="34" fillId="27" borderId="0" applyNumberFormat="0" applyBorder="0" applyAlignment="0" applyProtection="0"/>
    <xf numFmtId="0" fontId="33" fillId="28" borderId="0" applyNumberFormat="0" applyBorder="0" applyAlignment="0" applyProtection="0"/>
    <xf numFmtId="0" fontId="51" fillId="29" borderId="8" applyNumberFormat="0" applyAlignment="0" applyProtection="0"/>
    <xf numFmtId="0" fontId="33" fillId="30" borderId="0" applyNumberFormat="0" applyBorder="0" applyAlignment="0" applyProtection="0"/>
    <xf numFmtId="0" fontId="34" fillId="31" borderId="0" applyNumberFormat="0" applyBorder="0" applyAlignment="0" applyProtection="0"/>
    <xf numFmtId="0" fontId="33" fillId="32" borderId="0" applyNumberFormat="0" applyBorder="0" applyAlignment="0" applyProtection="0"/>
  </cellStyleXfs>
  <cellXfs count="65">
    <xf numFmtId="0" fontId="0" fillId="0" borderId="0" xfId="0" applyAlignment="1">
      <alignment vertical="center"/>
    </xf>
    <xf numFmtId="0" fontId="2" fillId="0" borderId="0" xfId="0" applyFont="1" applyFill="1" applyAlignment="1">
      <alignment vertical="center" wrapText="1"/>
    </xf>
    <xf numFmtId="0" fontId="3" fillId="0" borderId="0" xfId="0" applyFont="1" applyFill="1" applyAlignment="1">
      <alignment vertical="center" wrapText="1"/>
    </xf>
    <xf numFmtId="0" fontId="4" fillId="0" borderId="0" xfId="0" applyFont="1" applyFill="1" applyAlignment="1">
      <alignment vertical="center" wrapText="1"/>
    </xf>
    <xf numFmtId="0" fontId="5" fillId="0" borderId="0" xfId="0" applyFont="1" applyFill="1" applyAlignment="1">
      <alignment vertical="center" wrapText="1"/>
    </xf>
    <xf numFmtId="0" fontId="4" fillId="0" borderId="0" xfId="0" applyFont="1" applyFill="1" applyAlignment="1">
      <alignment horizontal="center" vertical="center" wrapText="1"/>
    </xf>
    <xf numFmtId="0" fontId="6" fillId="0" borderId="0" xfId="0" applyFont="1" applyFill="1" applyAlignment="1">
      <alignment vertical="center" wrapText="1"/>
    </xf>
    <xf numFmtId="0" fontId="0" fillId="0" borderId="0" xfId="0" applyFont="1" applyFill="1" applyAlignment="1">
      <alignment vertical="center" wrapText="1"/>
    </xf>
    <xf numFmtId="176" fontId="0" fillId="0" borderId="0" xfId="0" applyNumberFormat="1" applyFont="1" applyFill="1" applyAlignment="1">
      <alignment vertical="center" wrapText="1"/>
    </xf>
    <xf numFmtId="0" fontId="0" fillId="0" borderId="0" xfId="0" applyFont="1" applyFill="1" applyAlignment="1">
      <alignment horizontal="justify" vertical="center" wrapText="1"/>
    </xf>
    <xf numFmtId="0" fontId="0" fillId="0" borderId="0" xfId="0" applyFont="1" applyFill="1" applyAlignment="1">
      <alignment horizontal="center" vertical="center" wrapText="1"/>
    </xf>
    <xf numFmtId="177" fontId="0" fillId="0" borderId="0" xfId="0" applyNumberFormat="1" applyFont="1" applyFill="1" applyAlignment="1">
      <alignment horizontal="center" vertical="center" wrapText="1"/>
    </xf>
    <xf numFmtId="178" fontId="0" fillId="0" borderId="0" xfId="0" applyNumberFormat="1" applyFont="1" applyFill="1" applyAlignment="1">
      <alignment horizontal="center" vertical="center" wrapText="1"/>
    </xf>
    <xf numFmtId="179" fontId="7" fillId="0" borderId="0" xfId="44" applyNumberFormat="1" applyFont="1" applyFill="1" applyAlignment="1">
      <alignment horizontal="left" vertical="center" wrapText="1"/>
      <protection/>
    </xf>
    <xf numFmtId="176" fontId="4" fillId="0" borderId="0" xfId="44" applyNumberFormat="1" applyFont="1" applyFill="1" applyAlignment="1">
      <alignment vertical="center" wrapText="1"/>
      <protection/>
    </xf>
    <xf numFmtId="179" fontId="4" fillId="0" borderId="0" xfId="44" applyNumberFormat="1" applyFont="1" applyFill="1" applyAlignment="1">
      <alignment horizontal="justify" vertical="center" wrapText="1"/>
      <protection/>
    </xf>
    <xf numFmtId="179" fontId="8" fillId="0" borderId="0" xfId="44" applyNumberFormat="1" applyFont="1" applyFill="1" applyAlignment="1">
      <alignment horizontal="center" vertical="center" wrapText="1"/>
      <protection/>
    </xf>
    <xf numFmtId="176" fontId="8" fillId="0" borderId="0" xfId="44" applyNumberFormat="1" applyFont="1" applyFill="1" applyAlignment="1">
      <alignment horizontal="center" vertical="center" wrapText="1"/>
      <protection/>
    </xf>
    <xf numFmtId="179" fontId="8" fillId="0" borderId="0" xfId="44" applyNumberFormat="1" applyFont="1" applyFill="1" applyAlignment="1">
      <alignment horizontal="justify" vertical="center" wrapText="1"/>
      <protection/>
    </xf>
    <xf numFmtId="0" fontId="52" fillId="0" borderId="0" xfId="0" applyFont="1" applyFill="1" applyAlignment="1">
      <alignment vertical="center" wrapText="1"/>
    </xf>
    <xf numFmtId="179" fontId="52" fillId="0" borderId="0" xfId="44" applyNumberFormat="1" applyFont="1" applyFill="1" applyAlignment="1">
      <alignment horizontal="center" vertical="center" wrapText="1"/>
      <protection/>
    </xf>
    <xf numFmtId="176" fontId="52" fillId="0" borderId="0" xfId="44" applyNumberFormat="1" applyFont="1" applyFill="1" applyBorder="1" applyAlignment="1">
      <alignment horizontal="center" vertical="center" wrapText="1"/>
      <protection/>
    </xf>
    <xf numFmtId="179" fontId="52" fillId="0" borderId="0" xfId="44" applyNumberFormat="1" applyFont="1" applyFill="1" applyAlignment="1">
      <alignment horizontal="justify" vertical="center" wrapText="1"/>
      <protection/>
    </xf>
    <xf numFmtId="179" fontId="53" fillId="0" borderId="9" xfId="44" applyNumberFormat="1" applyFont="1" applyFill="1" applyBorder="1" applyAlignment="1">
      <alignment horizontal="center" vertical="center" wrapText="1"/>
      <protection/>
    </xf>
    <xf numFmtId="176" fontId="53" fillId="0" borderId="9" xfId="44" applyNumberFormat="1" applyFont="1" applyFill="1" applyBorder="1" applyAlignment="1">
      <alignment horizontal="center" vertical="center" wrapText="1"/>
      <protection/>
    </xf>
    <xf numFmtId="179" fontId="53" fillId="0" borderId="9" xfId="44" applyNumberFormat="1" applyFont="1" applyFill="1" applyBorder="1" applyAlignment="1">
      <alignment horizontal="justify" vertical="center" wrapText="1"/>
      <protection/>
    </xf>
    <xf numFmtId="0" fontId="54" fillId="0" borderId="9" xfId="17" applyFont="1" applyFill="1" applyBorder="1" applyAlignment="1">
      <alignment horizontal="center" vertical="center" wrapText="1"/>
      <protection/>
    </xf>
    <xf numFmtId="179" fontId="54" fillId="0" borderId="9" xfId="44" applyNumberFormat="1" applyFont="1" applyFill="1" applyBorder="1" applyAlignment="1">
      <alignment horizontal="center" vertical="center" wrapText="1"/>
      <protection/>
    </xf>
    <xf numFmtId="179" fontId="54" fillId="0" borderId="9" xfId="44" applyNumberFormat="1" applyFont="1" applyFill="1" applyBorder="1" applyAlignment="1">
      <alignment horizontal="justify" vertical="center" wrapText="1"/>
      <protection/>
    </xf>
    <xf numFmtId="0" fontId="54" fillId="0" borderId="9" xfId="17" applyFont="1" applyFill="1" applyBorder="1" applyAlignment="1">
      <alignment horizontal="justify" vertical="center" wrapText="1"/>
      <protection/>
    </xf>
    <xf numFmtId="0" fontId="55" fillId="0" borderId="9" xfId="0" applyNumberFormat="1" applyFont="1" applyFill="1" applyBorder="1" applyAlignment="1">
      <alignment horizontal="center" vertical="center" wrapText="1"/>
    </xf>
    <xf numFmtId="0" fontId="54" fillId="0" borderId="9" xfId="0" applyFont="1" applyFill="1" applyBorder="1" applyAlignment="1">
      <alignment horizontal="justify" vertical="center" wrapText="1"/>
    </xf>
    <xf numFmtId="0" fontId="55" fillId="0" borderId="9" xfId="17" applyFont="1" applyFill="1" applyBorder="1" applyAlignment="1">
      <alignment horizontal="center" vertical="center" wrapText="1"/>
      <protection/>
    </xf>
    <xf numFmtId="0" fontId="55" fillId="0" borderId="9" xfId="17" applyFont="1" applyFill="1" applyBorder="1" applyAlignment="1">
      <alignment horizontal="justify" vertical="center" wrapText="1"/>
      <protection/>
    </xf>
    <xf numFmtId="0" fontId="55" fillId="0" borderId="9" xfId="0" applyFont="1" applyFill="1" applyBorder="1" applyAlignment="1">
      <alignment horizontal="center" vertical="center" wrapText="1"/>
    </xf>
    <xf numFmtId="0" fontId="55" fillId="0" borderId="9" xfId="0" applyFont="1" applyFill="1" applyBorder="1" applyAlignment="1">
      <alignment horizontal="justify" vertical="center" wrapText="1"/>
    </xf>
    <xf numFmtId="0" fontId="54" fillId="0" borderId="9" xfId="0" applyFont="1" applyFill="1" applyBorder="1" applyAlignment="1">
      <alignment horizontal="center" vertical="center" wrapText="1"/>
    </xf>
    <xf numFmtId="49" fontId="54" fillId="0" borderId="9" xfId="44" applyNumberFormat="1" applyFont="1" applyFill="1" applyBorder="1" applyAlignment="1">
      <alignment horizontal="center" vertical="center" wrapText="1"/>
      <protection/>
    </xf>
    <xf numFmtId="0" fontId="54" fillId="0" borderId="9" xfId="0" applyNumberFormat="1" applyFont="1" applyFill="1" applyBorder="1" applyAlignment="1">
      <alignment horizontal="center" vertical="center" wrapText="1"/>
    </xf>
    <xf numFmtId="0" fontId="54" fillId="0" borderId="9" xfId="44" applyNumberFormat="1" applyFont="1" applyFill="1" applyBorder="1" applyAlignment="1">
      <alignment horizontal="center" vertical="center" wrapText="1"/>
      <protection/>
    </xf>
    <xf numFmtId="0" fontId="54" fillId="0" borderId="9" xfId="44" applyNumberFormat="1" applyFont="1" applyFill="1" applyBorder="1" applyAlignment="1">
      <alignment horizontal="justify" vertical="center" wrapText="1"/>
      <protection/>
    </xf>
    <xf numFmtId="49" fontId="55" fillId="0" borderId="9" xfId="0" applyNumberFormat="1" applyFont="1" applyFill="1" applyBorder="1" applyAlignment="1">
      <alignment horizontal="center" vertical="center" wrapText="1"/>
    </xf>
    <xf numFmtId="0" fontId="54" fillId="0" borderId="9" xfId="17" applyNumberFormat="1" applyFont="1" applyFill="1" applyBorder="1" applyAlignment="1">
      <alignment horizontal="justify" vertical="center" wrapText="1"/>
      <protection/>
    </xf>
    <xf numFmtId="0" fontId="53" fillId="0" borderId="9" xfId="17" applyFont="1" applyFill="1" applyBorder="1" applyAlignment="1">
      <alignment horizontal="center" vertical="center" wrapText="1"/>
      <protection/>
    </xf>
    <xf numFmtId="0" fontId="53" fillId="0" borderId="9" xfId="0" applyFont="1" applyFill="1" applyBorder="1" applyAlignment="1">
      <alignment horizontal="center" vertical="center" wrapText="1"/>
    </xf>
    <xf numFmtId="179" fontId="4" fillId="0" borderId="0" xfId="44" applyNumberFormat="1" applyFont="1" applyFill="1" applyAlignment="1">
      <alignment horizontal="center" vertical="center" wrapText="1"/>
      <protection/>
    </xf>
    <xf numFmtId="177" fontId="4" fillId="0" borderId="0" xfId="44" applyNumberFormat="1" applyFont="1" applyFill="1" applyAlignment="1">
      <alignment horizontal="center" vertical="center" wrapText="1"/>
      <protection/>
    </xf>
    <xf numFmtId="178" fontId="4" fillId="0" borderId="0" xfId="44" applyNumberFormat="1" applyFont="1" applyFill="1" applyAlignment="1">
      <alignment horizontal="center" vertical="center" wrapText="1"/>
      <protection/>
    </xf>
    <xf numFmtId="177" fontId="8" fillId="0" borderId="0" xfId="44" applyNumberFormat="1" applyFont="1" applyFill="1" applyAlignment="1">
      <alignment horizontal="center" vertical="center" wrapText="1"/>
      <protection/>
    </xf>
    <xf numFmtId="178" fontId="8" fillId="0" borderId="0" xfId="44" applyNumberFormat="1" applyFont="1" applyFill="1" applyAlignment="1">
      <alignment horizontal="center" vertical="center" wrapText="1"/>
      <protection/>
    </xf>
    <xf numFmtId="177" fontId="52" fillId="0" borderId="0" xfId="44" applyNumberFormat="1" applyFont="1" applyFill="1" applyAlignment="1">
      <alignment horizontal="center" vertical="center" wrapText="1"/>
      <protection/>
    </xf>
    <xf numFmtId="178" fontId="52" fillId="0" borderId="0" xfId="44" applyNumberFormat="1" applyFont="1" applyFill="1" applyAlignment="1">
      <alignment horizontal="center" vertical="center" wrapText="1"/>
      <protection/>
    </xf>
    <xf numFmtId="177" fontId="53" fillId="0" borderId="9" xfId="44" applyNumberFormat="1" applyFont="1" applyFill="1" applyBorder="1" applyAlignment="1">
      <alignment horizontal="center" vertical="center" wrapText="1"/>
      <protection/>
    </xf>
    <xf numFmtId="178" fontId="53" fillId="0" borderId="9" xfId="44" applyNumberFormat="1" applyFont="1" applyFill="1" applyBorder="1" applyAlignment="1">
      <alignment horizontal="center" vertical="center" wrapText="1"/>
      <protection/>
    </xf>
    <xf numFmtId="177" fontId="54" fillId="0" borderId="9" xfId="44" applyNumberFormat="1" applyFont="1" applyFill="1" applyBorder="1" applyAlignment="1">
      <alignment horizontal="center" vertical="center" wrapText="1"/>
      <protection/>
    </xf>
    <xf numFmtId="178" fontId="54" fillId="0" borderId="9" xfId="17" applyNumberFormat="1" applyFont="1" applyFill="1" applyBorder="1" applyAlignment="1">
      <alignment horizontal="center" vertical="center" wrapText="1"/>
      <protection/>
    </xf>
    <xf numFmtId="177" fontId="54" fillId="0" borderId="9" xfId="17" applyNumberFormat="1" applyFont="1" applyFill="1" applyBorder="1" applyAlignment="1">
      <alignment horizontal="center" vertical="center" wrapText="1"/>
      <protection/>
    </xf>
    <xf numFmtId="177" fontId="54" fillId="0" borderId="9" xfId="0" applyNumberFormat="1" applyFont="1" applyFill="1" applyBorder="1" applyAlignment="1">
      <alignment horizontal="center" vertical="center" wrapText="1"/>
    </xf>
    <xf numFmtId="178" fontId="54" fillId="0" borderId="9" xfId="44" applyNumberFormat="1" applyFont="1" applyFill="1" applyBorder="1" applyAlignment="1">
      <alignment horizontal="center" vertical="center" wrapText="1"/>
      <protection/>
    </xf>
    <xf numFmtId="178" fontId="54" fillId="0" borderId="9" xfId="0" applyNumberFormat="1" applyFont="1" applyFill="1" applyBorder="1" applyAlignment="1">
      <alignment horizontal="center" vertical="center" wrapText="1"/>
    </xf>
    <xf numFmtId="177" fontId="54" fillId="0" borderId="9" xfId="0" applyNumberFormat="1" applyFont="1" applyFill="1" applyBorder="1" applyAlignment="1">
      <alignment horizontal="center" vertical="center"/>
    </xf>
    <xf numFmtId="178" fontId="56" fillId="0" borderId="0" xfId="44" applyNumberFormat="1" applyFont="1" applyFill="1" applyAlignment="1">
      <alignment horizontal="center" vertical="center" wrapText="1"/>
      <protection/>
    </xf>
    <xf numFmtId="177" fontId="56" fillId="0" borderId="0" xfId="44" applyNumberFormat="1" applyFont="1" applyFill="1" applyAlignment="1">
      <alignment horizontal="center" vertical="center" wrapText="1"/>
      <protection/>
    </xf>
    <xf numFmtId="179" fontId="56" fillId="0" borderId="0" xfId="44" applyNumberFormat="1" applyFont="1" applyFill="1" applyAlignment="1">
      <alignment horizontal="center" vertical="center" wrapText="1"/>
      <protection/>
    </xf>
    <xf numFmtId="177" fontId="54" fillId="0" borderId="9" xfId="0" applyNumberFormat="1" applyFont="1" applyFill="1" applyBorder="1" applyAlignment="1">
      <alignment horizontal="center" vertical="center"/>
    </xf>
  </cellXfs>
  <cellStyles count="56">
    <cellStyle name="Normal" xfId="0"/>
    <cellStyle name="Normal" xfId="15"/>
    <cellStyle name="常规 2" xfId="16"/>
    <cellStyle name="常规 4" xfId="17"/>
    <cellStyle name="样式 1" xfId="18"/>
    <cellStyle name="60% - 强调文字颜色 6" xfId="19"/>
    <cellStyle name="20% - 强调文字颜色 6" xfId="20"/>
    <cellStyle name="输出" xfId="21"/>
    <cellStyle name="检查单元格" xfId="22"/>
    <cellStyle name="差" xfId="23"/>
    <cellStyle name="标题 1" xfId="24"/>
    <cellStyle name="解释性文本" xfId="25"/>
    <cellStyle name="标题 2" xfId="26"/>
    <cellStyle name="40% - 强调文字颜色 5" xfId="27"/>
    <cellStyle name="Comma [0]" xfId="28"/>
    <cellStyle name="40% - 强调文字颜色 6" xfId="29"/>
    <cellStyle name="Hyperlink" xfId="30"/>
    <cellStyle name="强调文字颜色 5" xfId="31"/>
    <cellStyle name="标题 3" xfId="32"/>
    <cellStyle name="汇总" xfId="33"/>
    <cellStyle name="20% - 强调文字颜色 1" xfId="34"/>
    <cellStyle name="40% - 强调文字颜色 1" xfId="35"/>
    <cellStyle name="强调文字颜色 6" xfId="36"/>
    <cellStyle name="Comma" xfId="37"/>
    <cellStyle name="标题" xfId="38"/>
    <cellStyle name="Followed Hyperlink" xfId="39"/>
    <cellStyle name="常规 2 2" xfId="40"/>
    <cellStyle name="40% - 强调文字颜色 4" xfId="41"/>
    <cellStyle name="常规 3" xfId="42"/>
    <cellStyle name="链接单元格" xfId="43"/>
    <cellStyle name="常规_2007年自治区企业挖潜改造资金项目计划表-尿素" xfId="44"/>
    <cellStyle name="标题 4" xfId="45"/>
    <cellStyle name="20% - 强调文字颜色 2" xfId="46"/>
    <cellStyle name="Currency [0]" xfId="47"/>
    <cellStyle name="警告文本" xfId="48"/>
    <cellStyle name="40% - 强调文字颜色 2" xfId="49"/>
    <cellStyle name="注释" xfId="50"/>
    <cellStyle name="60% - 强调文字颜色 3" xfId="51"/>
    <cellStyle name="好" xfId="52"/>
    <cellStyle name="20% - 强调文字颜色 5" xfId="53"/>
    <cellStyle name="适中" xfId="54"/>
    <cellStyle name="计算" xfId="55"/>
    <cellStyle name="强调文字颜色 1" xfId="56"/>
    <cellStyle name="60% - 强调文字颜色 4" xfId="57"/>
    <cellStyle name="60% - 强调文字颜色 1" xfId="58"/>
    <cellStyle name="强调文字颜色 2" xfId="59"/>
    <cellStyle name="60% - 强调文字颜色 5" xfId="60"/>
    <cellStyle name="Percent" xfId="61"/>
    <cellStyle name="60% - 强调文字颜色 2" xfId="62"/>
    <cellStyle name="Currency" xfId="63"/>
    <cellStyle name="强调文字颜色 3" xfId="64"/>
    <cellStyle name="20% - 强调文字颜色 3" xfId="65"/>
    <cellStyle name="输入" xfId="66"/>
    <cellStyle name="40% - 强调文字颜色 3" xfId="67"/>
    <cellStyle name="强调文字颜色 4" xfId="68"/>
    <cellStyle name="20% - 强调文字颜色 4" xfId="69"/>
  </cellStyles>
  <dxfs count="2">
    <dxf>
      <fill>
        <patternFill patternType="solid">
          <fgColor indexed="65"/>
          <bgColor rgb="FFFF9900"/>
        </patternFill>
      </fill>
      <border/>
    </dxf>
    <dxf>
      <font>
        <b val="0"/>
        <i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9525" cy="9525"/>
    <xdr:sp>
      <xdr:nvSpPr>
        <xdr:cNvPr id="1" name="TextBox 104" hidden="1"/>
        <xdr:cNvSpPr txBox="1">
          <a:spLocks noChangeArrowheads="1"/>
        </xdr:cNvSpPr>
      </xdr:nvSpPr>
      <xdr:spPr>
        <a:xfrm>
          <a:off x="0" y="0"/>
          <a:ext cx="9525" cy="9525"/>
        </a:xfrm>
        <a:prstGeom prst="rect">
          <a:avLst/>
        </a:prstGeom>
        <a:noFill/>
        <a:ln w="9525" cmpd="sng">
          <a:noFill/>
        </a:ln>
      </xdr:spPr>
      <xdr:txBody>
        <a:bodyPr vertOverflow="clip" wrap="square" lIns="27432" tIns="18288" rIns="0" bIns="0" vert="vert"/>
        <a:p>
          <a:pPr algn="l">
            <a:defRPr/>
          </a:pPr>
          <a:r>
            <a:rPr lang="en-US" cap="none" sz="1200" b="0" i="0" u="none" baseline="0">
              <a:solidFill>
                <a:srgbClr val="000000"/>
              </a:solidFill>
              <a:latin typeface="宋体"/>
              <a:ea typeface="宋体"/>
              <a:cs typeface="宋体"/>
            </a:rPr>
            <a:t>&lt;root&gt;&lt;sender&gt;null&lt;/sender&gt;&lt;type&gt;1&lt;/type&gt;&lt;subject&gt;请各市申报2023年第三批制造业重点项目&lt;/subject&gt;&lt;attachmentName&gt;附件：2023年制造业重点项目申报表.xls&lt;/attachmentName&gt;&lt;mailSec&gt;无密级&lt;/mailSec&gt;&lt;sendTime&gt;2023-09-11 17:01:40&lt;/sendTime&gt;&lt;/root&gt;</a:t>
          </a:r>
        </a:p>
      </xdr:txBody>
    </xdr:sp>
    <xdr:clientData/>
  </xdr:oneCellAnchor>
  <xdr:twoCellAnchor editAs="oneCell">
    <xdr:from>
      <xdr:col>3</xdr:col>
      <xdr:colOff>0</xdr:colOff>
      <xdr:row>13</xdr:row>
      <xdr:rowOff>0</xdr:rowOff>
    </xdr:from>
    <xdr:to>
      <xdr:col>3</xdr:col>
      <xdr:colOff>28575</xdr:colOff>
      <xdr:row>13</xdr:row>
      <xdr:rowOff>790575</xdr:rowOff>
    </xdr:to>
    <xdr:pic>
      <xdr:nvPicPr>
        <xdr:cNvPr id="2" name="Picture 105"/>
        <xdr:cNvPicPr preferRelativeResize="1">
          <a:picLocks noChangeAspect="1"/>
        </xdr:cNvPicPr>
      </xdr:nvPicPr>
      <xdr:blipFill>
        <a:blip r:embed="rId1"/>
        <a:stretch>
          <a:fillRect/>
        </a:stretch>
      </xdr:blipFill>
      <xdr:spPr>
        <a:xfrm>
          <a:off x="2009775" y="9496425"/>
          <a:ext cx="28575" cy="790575"/>
        </a:xfrm>
        <a:prstGeom prst="rect">
          <a:avLst/>
        </a:prstGeom>
        <a:noFill/>
        <a:ln w="9525" cmpd="sng">
          <a:noFill/>
        </a:ln>
      </xdr:spPr>
    </xdr:pic>
    <xdr:clientData/>
  </xdr:twoCellAnchor>
  <xdr:twoCellAnchor editAs="oneCell">
    <xdr:from>
      <xdr:col>3</xdr:col>
      <xdr:colOff>28575</xdr:colOff>
      <xdr:row>13</xdr:row>
      <xdr:rowOff>0</xdr:rowOff>
    </xdr:from>
    <xdr:to>
      <xdr:col>3</xdr:col>
      <xdr:colOff>66675</xdr:colOff>
      <xdr:row>13</xdr:row>
      <xdr:rowOff>790575</xdr:rowOff>
    </xdr:to>
    <xdr:pic>
      <xdr:nvPicPr>
        <xdr:cNvPr id="3" name="Picture 106"/>
        <xdr:cNvPicPr preferRelativeResize="1">
          <a:picLocks noChangeAspect="1"/>
        </xdr:cNvPicPr>
      </xdr:nvPicPr>
      <xdr:blipFill>
        <a:blip r:embed="rId1"/>
        <a:stretch>
          <a:fillRect/>
        </a:stretch>
      </xdr:blipFill>
      <xdr:spPr>
        <a:xfrm>
          <a:off x="2038350" y="9496425"/>
          <a:ext cx="38100" cy="790575"/>
        </a:xfrm>
        <a:prstGeom prst="rect">
          <a:avLst/>
        </a:prstGeom>
        <a:noFill/>
        <a:ln w="9525" cmpd="sng">
          <a:noFill/>
        </a:ln>
      </xdr:spPr>
    </xdr:pic>
    <xdr:clientData/>
  </xdr:twoCellAnchor>
  <xdr:twoCellAnchor editAs="oneCell">
    <xdr:from>
      <xdr:col>3</xdr:col>
      <xdr:colOff>57150</xdr:colOff>
      <xdr:row>13</xdr:row>
      <xdr:rowOff>0</xdr:rowOff>
    </xdr:from>
    <xdr:to>
      <xdr:col>3</xdr:col>
      <xdr:colOff>76200</xdr:colOff>
      <xdr:row>13</xdr:row>
      <xdr:rowOff>790575</xdr:rowOff>
    </xdr:to>
    <xdr:pic>
      <xdr:nvPicPr>
        <xdr:cNvPr id="4" name="Picture 107"/>
        <xdr:cNvPicPr preferRelativeResize="1">
          <a:picLocks noChangeAspect="1"/>
        </xdr:cNvPicPr>
      </xdr:nvPicPr>
      <xdr:blipFill>
        <a:blip r:embed="rId1"/>
        <a:stretch>
          <a:fillRect/>
        </a:stretch>
      </xdr:blipFill>
      <xdr:spPr>
        <a:xfrm>
          <a:off x="2066925" y="9496425"/>
          <a:ext cx="19050" cy="790575"/>
        </a:xfrm>
        <a:prstGeom prst="rect">
          <a:avLst/>
        </a:prstGeom>
        <a:noFill/>
        <a:ln w="9525" cmpd="sng">
          <a:noFill/>
        </a:ln>
      </xdr:spPr>
    </xdr:pic>
    <xdr:clientData/>
  </xdr:twoCellAnchor>
  <xdr:twoCellAnchor editAs="oneCell">
    <xdr:from>
      <xdr:col>3</xdr:col>
      <xdr:colOff>85725</xdr:colOff>
      <xdr:row>13</xdr:row>
      <xdr:rowOff>0</xdr:rowOff>
    </xdr:from>
    <xdr:to>
      <xdr:col>3</xdr:col>
      <xdr:colOff>104775</xdr:colOff>
      <xdr:row>13</xdr:row>
      <xdr:rowOff>790575</xdr:rowOff>
    </xdr:to>
    <xdr:pic>
      <xdr:nvPicPr>
        <xdr:cNvPr id="5" name="Picture 108"/>
        <xdr:cNvPicPr preferRelativeResize="1">
          <a:picLocks noChangeAspect="1"/>
        </xdr:cNvPicPr>
      </xdr:nvPicPr>
      <xdr:blipFill>
        <a:blip r:embed="rId1"/>
        <a:stretch>
          <a:fillRect/>
        </a:stretch>
      </xdr:blipFill>
      <xdr:spPr>
        <a:xfrm>
          <a:off x="2095500" y="9496425"/>
          <a:ext cx="19050" cy="790575"/>
        </a:xfrm>
        <a:prstGeom prst="rect">
          <a:avLst/>
        </a:prstGeom>
        <a:noFill/>
        <a:ln w="9525" cmpd="sng">
          <a:noFill/>
        </a:ln>
      </xdr:spPr>
    </xdr:pic>
    <xdr:clientData/>
  </xdr:twoCellAnchor>
  <xdr:twoCellAnchor editAs="oneCell">
    <xdr:from>
      <xdr:col>3</xdr:col>
      <xdr:colOff>123825</xdr:colOff>
      <xdr:row>13</xdr:row>
      <xdr:rowOff>0</xdr:rowOff>
    </xdr:from>
    <xdr:to>
      <xdr:col>3</xdr:col>
      <xdr:colOff>142875</xdr:colOff>
      <xdr:row>13</xdr:row>
      <xdr:rowOff>790575</xdr:rowOff>
    </xdr:to>
    <xdr:pic>
      <xdr:nvPicPr>
        <xdr:cNvPr id="6" name="Picture 109"/>
        <xdr:cNvPicPr preferRelativeResize="1">
          <a:picLocks noChangeAspect="1"/>
        </xdr:cNvPicPr>
      </xdr:nvPicPr>
      <xdr:blipFill>
        <a:blip r:embed="rId1"/>
        <a:stretch>
          <a:fillRect/>
        </a:stretch>
      </xdr:blipFill>
      <xdr:spPr>
        <a:xfrm>
          <a:off x="2133600" y="9496425"/>
          <a:ext cx="19050" cy="790575"/>
        </a:xfrm>
        <a:prstGeom prst="rect">
          <a:avLst/>
        </a:prstGeom>
        <a:noFill/>
        <a:ln w="9525" cmpd="sng">
          <a:noFill/>
        </a:ln>
      </xdr:spPr>
    </xdr:pic>
    <xdr:clientData/>
  </xdr:twoCellAnchor>
  <xdr:twoCellAnchor editAs="oneCell">
    <xdr:from>
      <xdr:col>3</xdr:col>
      <xdr:colOff>142875</xdr:colOff>
      <xdr:row>13</xdr:row>
      <xdr:rowOff>0</xdr:rowOff>
    </xdr:from>
    <xdr:to>
      <xdr:col>3</xdr:col>
      <xdr:colOff>161925</xdr:colOff>
      <xdr:row>13</xdr:row>
      <xdr:rowOff>790575</xdr:rowOff>
    </xdr:to>
    <xdr:pic>
      <xdr:nvPicPr>
        <xdr:cNvPr id="7" name="Picture 110"/>
        <xdr:cNvPicPr preferRelativeResize="1">
          <a:picLocks noChangeAspect="1"/>
        </xdr:cNvPicPr>
      </xdr:nvPicPr>
      <xdr:blipFill>
        <a:blip r:embed="rId1"/>
        <a:stretch>
          <a:fillRect/>
        </a:stretch>
      </xdr:blipFill>
      <xdr:spPr>
        <a:xfrm>
          <a:off x="2152650" y="9496425"/>
          <a:ext cx="19050" cy="790575"/>
        </a:xfrm>
        <a:prstGeom prst="rect">
          <a:avLst/>
        </a:prstGeom>
        <a:noFill/>
        <a:ln w="9525" cmpd="sng">
          <a:noFill/>
        </a:ln>
      </xdr:spPr>
    </xdr:pic>
    <xdr:clientData/>
  </xdr:twoCellAnchor>
  <xdr:twoCellAnchor editAs="oneCell">
    <xdr:from>
      <xdr:col>3</xdr:col>
      <xdr:colOff>161925</xdr:colOff>
      <xdr:row>13</xdr:row>
      <xdr:rowOff>0</xdr:rowOff>
    </xdr:from>
    <xdr:to>
      <xdr:col>3</xdr:col>
      <xdr:colOff>190500</xdr:colOff>
      <xdr:row>13</xdr:row>
      <xdr:rowOff>790575</xdr:rowOff>
    </xdr:to>
    <xdr:pic>
      <xdr:nvPicPr>
        <xdr:cNvPr id="8" name="Picture 111"/>
        <xdr:cNvPicPr preferRelativeResize="1">
          <a:picLocks noChangeAspect="1"/>
        </xdr:cNvPicPr>
      </xdr:nvPicPr>
      <xdr:blipFill>
        <a:blip r:embed="rId1"/>
        <a:stretch>
          <a:fillRect/>
        </a:stretch>
      </xdr:blipFill>
      <xdr:spPr>
        <a:xfrm>
          <a:off x="2171700" y="9496425"/>
          <a:ext cx="28575" cy="790575"/>
        </a:xfrm>
        <a:prstGeom prst="rect">
          <a:avLst/>
        </a:prstGeom>
        <a:noFill/>
        <a:ln w="9525" cmpd="sng">
          <a:noFill/>
        </a:ln>
      </xdr:spPr>
    </xdr:pic>
    <xdr:clientData/>
  </xdr:twoCellAnchor>
  <xdr:twoCellAnchor editAs="oneCell">
    <xdr:from>
      <xdr:col>3</xdr:col>
      <xdr:colOff>200025</xdr:colOff>
      <xdr:row>13</xdr:row>
      <xdr:rowOff>0</xdr:rowOff>
    </xdr:from>
    <xdr:to>
      <xdr:col>3</xdr:col>
      <xdr:colOff>219075</xdr:colOff>
      <xdr:row>13</xdr:row>
      <xdr:rowOff>790575</xdr:rowOff>
    </xdr:to>
    <xdr:pic>
      <xdr:nvPicPr>
        <xdr:cNvPr id="9" name="Picture 112"/>
        <xdr:cNvPicPr preferRelativeResize="1">
          <a:picLocks noChangeAspect="1"/>
        </xdr:cNvPicPr>
      </xdr:nvPicPr>
      <xdr:blipFill>
        <a:blip r:embed="rId1"/>
        <a:stretch>
          <a:fillRect/>
        </a:stretch>
      </xdr:blipFill>
      <xdr:spPr>
        <a:xfrm>
          <a:off x="2209800" y="9496425"/>
          <a:ext cx="19050" cy="790575"/>
        </a:xfrm>
        <a:prstGeom prst="rect">
          <a:avLst/>
        </a:prstGeom>
        <a:noFill/>
        <a:ln w="9525" cmpd="sng">
          <a:noFill/>
        </a:ln>
      </xdr:spPr>
    </xdr:pic>
    <xdr:clientData/>
  </xdr:twoCellAnchor>
  <xdr:twoCellAnchor editAs="oneCell">
    <xdr:from>
      <xdr:col>3</xdr:col>
      <xdr:colOff>285750</xdr:colOff>
      <xdr:row>13</xdr:row>
      <xdr:rowOff>0</xdr:rowOff>
    </xdr:from>
    <xdr:to>
      <xdr:col>3</xdr:col>
      <xdr:colOff>304800</xdr:colOff>
      <xdr:row>13</xdr:row>
      <xdr:rowOff>790575</xdr:rowOff>
    </xdr:to>
    <xdr:pic>
      <xdr:nvPicPr>
        <xdr:cNvPr id="10" name="Picture 113"/>
        <xdr:cNvPicPr preferRelativeResize="1">
          <a:picLocks noChangeAspect="1"/>
        </xdr:cNvPicPr>
      </xdr:nvPicPr>
      <xdr:blipFill>
        <a:blip r:embed="rId1"/>
        <a:stretch>
          <a:fillRect/>
        </a:stretch>
      </xdr:blipFill>
      <xdr:spPr>
        <a:xfrm>
          <a:off x="2295525" y="9496425"/>
          <a:ext cx="19050" cy="790575"/>
        </a:xfrm>
        <a:prstGeom prst="rect">
          <a:avLst/>
        </a:prstGeom>
        <a:noFill/>
        <a:ln w="9525" cmpd="sng">
          <a:noFill/>
        </a:ln>
      </xdr:spPr>
    </xdr:pic>
    <xdr:clientData/>
  </xdr:twoCellAnchor>
  <xdr:twoCellAnchor editAs="oneCell">
    <xdr:from>
      <xdr:col>3</xdr:col>
      <xdr:colOff>314325</xdr:colOff>
      <xdr:row>13</xdr:row>
      <xdr:rowOff>0</xdr:rowOff>
    </xdr:from>
    <xdr:to>
      <xdr:col>3</xdr:col>
      <xdr:colOff>333375</xdr:colOff>
      <xdr:row>13</xdr:row>
      <xdr:rowOff>790575</xdr:rowOff>
    </xdr:to>
    <xdr:pic>
      <xdr:nvPicPr>
        <xdr:cNvPr id="11" name="Picture 114"/>
        <xdr:cNvPicPr preferRelativeResize="1">
          <a:picLocks noChangeAspect="1"/>
        </xdr:cNvPicPr>
      </xdr:nvPicPr>
      <xdr:blipFill>
        <a:blip r:embed="rId1"/>
        <a:stretch>
          <a:fillRect/>
        </a:stretch>
      </xdr:blipFill>
      <xdr:spPr>
        <a:xfrm>
          <a:off x="2324100" y="9496425"/>
          <a:ext cx="19050" cy="790575"/>
        </a:xfrm>
        <a:prstGeom prst="rect">
          <a:avLst/>
        </a:prstGeom>
        <a:noFill/>
        <a:ln w="9525" cmpd="sng">
          <a:noFill/>
        </a:ln>
      </xdr:spPr>
    </xdr:pic>
    <xdr:clientData/>
  </xdr:twoCellAnchor>
  <xdr:twoCellAnchor editAs="oneCell">
    <xdr:from>
      <xdr:col>3</xdr:col>
      <xdr:colOff>352425</xdr:colOff>
      <xdr:row>13</xdr:row>
      <xdr:rowOff>0</xdr:rowOff>
    </xdr:from>
    <xdr:to>
      <xdr:col>3</xdr:col>
      <xdr:colOff>371475</xdr:colOff>
      <xdr:row>13</xdr:row>
      <xdr:rowOff>790575</xdr:rowOff>
    </xdr:to>
    <xdr:pic>
      <xdr:nvPicPr>
        <xdr:cNvPr id="12" name="Picture 115"/>
        <xdr:cNvPicPr preferRelativeResize="1">
          <a:picLocks noChangeAspect="1"/>
        </xdr:cNvPicPr>
      </xdr:nvPicPr>
      <xdr:blipFill>
        <a:blip r:embed="rId1"/>
        <a:stretch>
          <a:fillRect/>
        </a:stretch>
      </xdr:blipFill>
      <xdr:spPr>
        <a:xfrm>
          <a:off x="2362200" y="9496425"/>
          <a:ext cx="19050" cy="790575"/>
        </a:xfrm>
        <a:prstGeom prst="rect">
          <a:avLst/>
        </a:prstGeom>
        <a:noFill/>
        <a:ln w="9525" cmpd="sng">
          <a:noFill/>
        </a:ln>
      </xdr:spPr>
    </xdr:pic>
    <xdr:clientData/>
  </xdr:twoCellAnchor>
  <xdr:twoCellAnchor editAs="oneCell">
    <xdr:from>
      <xdr:col>3</xdr:col>
      <xdr:colOff>361950</xdr:colOff>
      <xdr:row>13</xdr:row>
      <xdr:rowOff>0</xdr:rowOff>
    </xdr:from>
    <xdr:to>
      <xdr:col>3</xdr:col>
      <xdr:colOff>390525</xdr:colOff>
      <xdr:row>13</xdr:row>
      <xdr:rowOff>790575</xdr:rowOff>
    </xdr:to>
    <xdr:pic>
      <xdr:nvPicPr>
        <xdr:cNvPr id="13" name="Picture 116"/>
        <xdr:cNvPicPr preferRelativeResize="1">
          <a:picLocks noChangeAspect="1"/>
        </xdr:cNvPicPr>
      </xdr:nvPicPr>
      <xdr:blipFill>
        <a:blip r:embed="rId1"/>
        <a:stretch>
          <a:fillRect/>
        </a:stretch>
      </xdr:blipFill>
      <xdr:spPr>
        <a:xfrm>
          <a:off x="2371725" y="9496425"/>
          <a:ext cx="28575" cy="790575"/>
        </a:xfrm>
        <a:prstGeom prst="rect">
          <a:avLst/>
        </a:prstGeom>
        <a:noFill/>
        <a:ln w="9525" cmpd="sng">
          <a:noFill/>
        </a:ln>
      </xdr:spPr>
    </xdr:pic>
    <xdr:clientData/>
  </xdr:twoCellAnchor>
  <xdr:twoCellAnchor editAs="oneCell">
    <xdr:from>
      <xdr:col>3</xdr:col>
      <xdr:colOff>400050</xdr:colOff>
      <xdr:row>13</xdr:row>
      <xdr:rowOff>0</xdr:rowOff>
    </xdr:from>
    <xdr:to>
      <xdr:col>3</xdr:col>
      <xdr:colOff>428625</xdr:colOff>
      <xdr:row>13</xdr:row>
      <xdr:rowOff>790575</xdr:rowOff>
    </xdr:to>
    <xdr:pic>
      <xdr:nvPicPr>
        <xdr:cNvPr id="14" name="Picture 117"/>
        <xdr:cNvPicPr preferRelativeResize="1">
          <a:picLocks noChangeAspect="1"/>
        </xdr:cNvPicPr>
      </xdr:nvPicPr>
      <xdr:blipFill>
        <a:blip r:embed="rId1"/>
        <a:stretch>
          <a:fillRect/>
        </a:stretch>
      </xdr:blipFill>
      <xdr:spPr>
        <a:xfrm>
          <a:off x="2409825" y="9496425"/>
          <a:ext cx="28575" cy="790575"/>
        </a:xfrm>
        <a:prstGeom prst="rect">
          <a:avLst/>
        </a:prstGeom>
        <a:noFill/>
        <a:ln w="9525" cmpd="sng">
          <a:noFill/>
        </a:ln>
      </xdr:spPr>
    </xdr:pic>
    <xdr:clientData/>
  </xdr:twoCellAnchor>
  <xdr:twoCellAnchor editAs="oneCell">
    <xdr:from>
      <xdr:col>3</xdr:col>
      <xdr:colOff>428625</xdr:colOff>
      <xdr:row>13</xdr:row>
      <xdr:rowOff>0</xdr:rowOff>
    </xdr:from>
    <xdr:to>
      <xdr:col>3</xdr:col>
      <xdr:colOff>457200</xdr:colOff>
      <xdr:row>13</xdr:row>
      <xdr:rowOff>790575</xdr:rowOff>
    </xdr:to>
    <xdr:pic>
      <xdr:nvPicPr>
        <xdr:cNvPr id="15" name="Picture 118"/>
        <xdr:cNvPicPr preferRelativeResize="1">
          <a:picLocks noChangeAspect="1"/>
        </xdr:cNvPicPr>
      </xdr:nvPicPr>
      <xdr:blipFill>
        <a:blip r:embed="rId1"/>
        <a:stretch>
          <a:fillRect/>
        </a:stretch>
      </xdr:blipFill>
      <xdr:spPr>
        <a:xfrm>
          <a:off x="2438400" y="9496425"/>
          <a:ext cx="28575" cy="790575"/>
        </a:xfrm>
        <a:prstGeom prst="rect">
          <a:avLst/>
        </a:prstGeom>
        <a:noFill/>
        <a:ln w="9525" cmpd="sng">
          <a:noFill/>
        </a:ln>
      </xdr:spPr>
    </xdr:pic>
    <xdr:clientData/>
  </xdr:twoCellAnchor>
  <xdr:twoCellAnchor editAs="oneCell">
    <xdr:from>
      <xdr:col>3</xdr:col>
      <xdr:colOff>457200</xdr:colOff>
      <xdr:row>13</xdr:row>
      <xdr:rowOff>0</xdr:rowOff>
    </xdr:from>
    <xdr:to>
      <xdr:col>3</xdr:col>
      <xdr:colOff>485775</xdr:colOff>
      <xdr:row>13</xdr:row>
      <xdr:rowOff>790575</xdr:rowOff>
    </xdr:to>
    <xdr:pic>
      <xdr:nvPicPr>
        <xdr:cNvPr id="16" name="Picture 119"/>
        <xdr:cNvPicPr preferRelativeResize="1">
          <a:picLocks noChangeAspect="1"/>
        </xdr:cNvPicPr>
      </xdr:nvPicPr>
      <xdr:blipFill>
        <a:blip r:embed="rId1"/>
        <a:stretch>
          <a:fillRect/>
        </a:stretch>
      </xdr:blipFill>
      <xdr:spPr>
        <a:xfrm>
          <a:off x="2466975" y="9496425"/>
          <a:ext cx="28575" cy="790575"/>
        </a:xfrm>
        <a:prstGeom prst="rect">
          <a:avLst/>
        </a:prstGeom>
        <a:noFill/>
        <a:ln w="9525" cmpd="sng">
          <a:noFill/>
        </a:ln>
      </xdr:spPr>
    </xdr:pic>
    <xdr:clientData/>
  </xdr:twoCellAnchor>
  <xdr:twoCellAnchor editAs="oneCell">
    <xdr:from>
      <xdr:col>3</xdr:col>
      <xdr:colOff>485775</xdr:colOff>
      <xdr:row>13</xdr:row>
      <xdr:rowOff>0</xdr:rowOff>
    </xdr:from>
    <xdr:to>
      <xdr:col>3</xdr:col>
      <xdr:colOff>504825</xdr:colOff>
      <xdr:row>13</xdr:row>
      <xdr:rowOff>790575</xdr:rowOff>
    </xdr:to>
    <xdr:pic>
      <xdr:nvPicPr>
        <xdr:cNvPr id="17" name="Picture 120"/>
        <xdr:cNvPicPr preferRelativeResize="1">
          <a:picLocks noChangeAspect="1"/>
        </xdr:cNvPicPr>
      </xdr:nvPicPr>
      <xdr:blipFill>
        <a:blip r:embed="rId1"/>
        <a:stretch>
          <a:fillRect/>
        </a:stretch>
      </xdr:blipFill>
      <xdr:spPr>
        <a:xfrm>
          <a:off x="2495550" y="9496425"/>
          <a:ext cx="19050" cy="790575"/>
        </a:xfrm>
        <a:prstGeom prst="rect">
          <a:avLst/>
        </a:prstGeom>
        <a:noFill/>
        <a:ln w="9525" cmpd="sng">
          <a:noFill/>
        </a:ln>
      </xdr:spPr>
    </xdr:pic>
    <xdr:clientData/>
  </xdr:twoCellAnchor>
  <xdr:twoCellAnchor editAs="oneCell">
    <xdr:from>
      <xdr:col>3</xdr:col>
      <xdr:colOff>514350</xdr:colOff>
      <xdr:row>13</xdr:row>
      <xdr:rowOff>0</xdr:rowOff>
    </xdr:from>
    <xdr:to>
      <xdr:col>3</xdr:col>
      <xdr:colOff>542925</xdr:colOff>
      <xdr:row>13</xdr:row>
      <xdr:rowOff>790575</xdr:rowOff>
    </xdr:to>
    <xdr:pic>
      <xdr:nvPicPr>
        <xdr:cNvPr id="18" name="Picture 121"/>
        <xdr:cNvPicPr preferRelativeResize="1">
          <a:picLocks noChangeAspect="1"/>
        </xdr:cNvPicPr>
      </xdr:nvPicPr>
      <xdr:blipFill>
        <a:blip r:embed="rId1"/>
        <a:stretch>
          <a:fillRect/>
        </a:stretch>
      </xdr:blipFill>
      <xdr:spPr>
        <a:xfrm>
          <a:off x="2524125" y="9496425"/>
          <a:ext cx="28575" cy="790575"/>
        </a:xfrm>
        <a:prstGeom prst="rect">
          <a:avLst/>
        </a:prstGeom>
        <a:noFill/>
        <a:ln w="9525" cmpd="sng">
          <a:noFill/>
        </a:ln>
      </xdr:spPr>
    </xdr:pic>
    <xdr:clientData/>
  </xdr:twoCellAnchor>
  <xdr:twoCellAnchor editAs="oneCell">
    <xdr:from>
      <xdr:col>3</xdr:col>
      <xdr:colOff>542925</xdr:colOff>
      <xdr:row>13</xdr:row>
      <xdr:rowOff>0</xdr:rowOff>
    </xdr:from>
    <xdr:to>
      <xdr:col>3</xdr:col>
      <xdr:colOff>561975</xdr:colOff>
      <xdr:row>13</xdr:row>
      <xdr:rowOff>790575</xdr:rowOff>
    </xdr:to>
    <xdr:pic>
      <xdr:nvPicPr>
        <xdr:cNvPr id="19" name="Picture 122"/>
        <xdr:cNvPicPr preferRelativeResize="1">
          <a:picLocks noChangeAspect="1"/>
        </xdr:cNvPicPr>
      </xdr:nvPicPr>
      <xdr:blipFill>
        <a:blip r:embed="rId1"/>
        <a:stretch>
          <a:fillRect/>
        </a:stretch>
      </xdr:blipFill>
      <xdr:spPr>
        <a:xfrm>
          <a:off x="2552700" y="9496425"/>
          <a:ext cx="19050" cy="790575"/>
        </a:xfrm>
        <a:prstGeom prst="rect">
          <a:avLst/>
        </a:prstGeom>
        <a:noFill/>
        <a:ln w="9525" cmpd="sng">
          <a:noFill/>
        </a:ln>
      </xdr:spPr>
    </xdr:pic>
    <xdr:clientData/>
  </xdr:twoCellAnchor>
  <xdr:twoCellAnchor editAs="oneCell">
    <xdr:from>
      <xdr:col>3</xdr:col>
      <xdr:colOff>561975</xdr:colOff>
      <xdr:row>13</xdr:row>
      <xdr:rowOff>0</xdr:rowOff>
    </xdr:from>
    <xdr:to>
      <xdr:col>3</xdr:col>
      <xdr:colOff>600075</xdr:colOff>
      <xdr:row>13</xdr:row>
      <xdr:rowOff>790575</xdr:rowOff>
    </xdr:to>
    <xdr:pic>
      <xdr:nvPicPr>
        <xdr:cNvPr id="20" name="Picture 123"/>
        <xdr:cNvPicPr preferRelativeResize="1">
          <a:picLocks noChangeAspect="1"/>
        </xdr:cNvPicPr>
      </xdr:nvPicPr>
      <xdr:blipFill>
        <a:blip r:embed="rId1"/>
        <a:stretch>
          <a:fillRect/>
        </a:stretch>
      </xdr:blipFill>
      <xdr:spPr>
        <a:xfrm>
          <a:off x="2571750" y="9496425"/>
          <a:ext cx="38100" cy="790575"/>
        </a:xfrm>
        <a:prstGeom prst="rect">
          <a:avLst/>
        </a:prstGeom>
        <a:noFill/>
        <a:ln w="9525" cmpd="sng">
          <a:noFill/>
        </a:ln>
      </xdr:spPr>
    </xdr:pic>
    <xdr:clientData/>
  </xdr:twoCellAnchor>
  <xdr:twoCellAnchor editAs="oneCell">
    <xdr:from>
      <xdr:col>3</xdr:col>
      <xdr:colOff>600075</xdr:colOff>
      <xdr:row>13</xdr:row>
      <xdr:rowOff>0</xdr:rowOff>
    </xdr:from>
    <xdr:to>
      <xdr:col>3</xdr:col>
      <xdr:colOff>638175</xdr:colOff>
      <xdr:row>13</xdr:row>
      <xdr:rowOff>790575</xdr:rowOff>
    </xdr:to>
    <xdr:pic>
      <xdr:nvPicPr>
        <xdr:cNvPr id="21" name="Picture 124"/>
        <xdr:cNvPicPr preferRelativeResize="1">
          <a:picLocks noChangeAspect="1"/>
        </xdr:cNvPicPr>
      </xdr:nvPicPr>
      <xdr:blipFill>
        <a:blip r:embed="rId1"/>
        <a:stretch>
          <a:fillRect/>
        </a:stretch>
      </xdr:blipFill>
      <xdr:spPr>
        <a:xfrm>
          <a:off x="2609850" y="9496425"/>
          <a:ext cx="38100" cy="790575"/>
        </a:xfrm>
        <a:prstGeom prst="rect">
          <a:avLst/>
        </a:prstGeom>
        <a:noFill/>
        <a:ln w="9525" cmpd="sng">
          <a:noFill/>
        </a:ln>
      </xdr:spPr>
    </xdr:pic>
    <xdr:clientData/>
  </xdr:twoCellAnchor>
  <xdr:twoCellAnchor editAs="oneCell">
    <xdr:from>
      <xdr:col>3</xdr:col>
      <xdr:colOff>628650</xdr:colOff>
      <xdr:row>13</xdr:row>
      <xdr:rowOff>0</xdr:rowOff>
    </xdr:from>
    <xdr:to>
      <xdr:col>3</xdr:col>
      <xdr:colOff>657225</xdr:colOff>
      <xdr:row>13</xdr:row>
      <xdr:rowOff>790575</xdr:rowOff>
    </xdr:to>
    <xdr:pic>
      <xdr:nvPicPr>
        <xdr:cNvPr id="22" name="Picture 125"/>
        <xdr:cNvPicPr preferRelativeResize="1">
          <a:picLocks noChangeAspect="1"/>
        </xdr:cNvPicPr>
      </xdr:nvPicPr>
      <xdr:blipFill>
        <a:blip r:embed="rId1"/>
        <a:stretch>
          <a:fillRect/>
        </a:stretch>
      </xdr:blipFill>
      <xdr:spPr>
        <a:xfrm>
          <a:off x="2638425" y="9496425"/>
          <a:ext cx="28575" cy="790575"/>
        </a:xfrm>
        <a:prstGeom prst="rect">
          <a:avLst/>
        </a:prstGeom>
        <a:noFill/>
        <a:ln w="9525" cmpd="sng">
          <a:noFill/>
        </a:ln>
      </xdr:spPr>
    </xdr:pic>
    <xdr:clientData/>
  </xdr:twoCellAnchor>
  <xdr:twoCellAnchor editAs="oneCell">
    <xdr:from>
      <xdr:col>3</xdr:col>
      <xdr:colOff>647700</xdr:colOff>
      <xdr:row>13</xdr:row>
      <xdr:rowOff>0</xdr:rowOff>
    </xdr:from>
    <xdr:to>
      <xdr:col>3</xdr:col>
      <xdr:colOff>685800</xdr:colOff>
      <xdr:row>13</xdr:row>
      <xdr:rowOff>790575</xdr:rowOff>
    </xdr:to>
    <xdr:pic>
      <xdr:nvPicPr>
        <xdr:cNvPr id="23" name="Picture 126"/>
        <xdr:cNvPicPr preferRelativeResize="1">
          <a:picLocks noChangeAspect="1"/>
        </xdr:cNvPicPr>
      </xdr:nvPicPr>
      <xdr:blipFill>
        <a:blip r:embed="rId1"/>
        <a:stretch>
          <a:fillRect/>
        </a:stretch>
      </xdr:blipFill>
      <xdr:spPr>
        <a:xfrm>
          <a:off x="2657475" y="9496425"/>
          <a:ext cx="28575" cy="790575"/>
        </a:xfrm>
        <a:prstGeom prst="rect">
          <a:avLst/>
        </a:prstGeom>
        <a:noFill/>
        <a:ln w="9525" cmpd="sng">
          <a:noFill/>
        </a:ln>
      </xdr:spPr>
    </xdr:pic>
    <xdr:clientData/>
  </xdr:twoCellAnchor>
  <xdr:twoCellAnchor editAs="oneCell">
    <xdr:from>
      <xdr:col>3</xdr:col>
      <xdr:colOff>685800</xdr:colOff>
      <xdr:row>13</xdr:row>
      <xdr:rowOff>0</xdr:rowOff>
    </xdr:from>
    <xdr:to>
      <xdr:col>3</xdr:col>
      <xdr:colOff>695325</xdr:colOff>
      <xdr:row>13</xdr:row>
      <xdr:rowOff>790575</xdr:rowOff>
    </xdr:to>
    <xdr:pic>
      <xdr:nvPicPr>
        <xdr:cNvPr id="24" name="Picture 127"/>
        <xdr:cNvPicPr preferRelativeResize="1">
          <a:picLocks noChangeAspect="1"/>
        </xdr:cNvPicPr>
      </xdr:nvPicPr>
      <xdr:blipFill>
        <a:blip r:embed="rId1"/>
        <a:stretch>
          <a:fillRect/>
        </a:stretch>
      </xdr:blipFill>
      <xdr:spPr>
        <a:xfrm>
          <a:off x="2695575" y="9496425"/>
          <a:ext cx="9525" cy="790575"/>
        </a:xfrm>
        <a:prstGeom prst="rect">
          <a:avLst/>
        </a:prstGeom>
        <a:noFill/>
        <a:ln w="9525" cmpd="sng">
          <a:noFill/>
        </a:ln>
      </xdr:spPr>
    </xdr:pic>
    <xdr:clientData/>
  </xdr:twoCellAnchor>
  <xdr:twoCellAnchor editAs="oneCell">
    <xdr:from>
      <xdr:col>3</xdr:col>
      <xdr:colOff>714375</xdr:colOff>
      <xdr:row>13</xdr:row>
      <xdr:rowOff>0</xdr:rowOff>
    </xdr:from>
    <xdr:to>
      <xdr:col>3</xdr:col>
      <xdr:colOff>733425</xdr:colOff>
      <xdr:row>13</xdr:row>
      <xdr:rowOff>790575</xdr:rowOff>
    </xdr:to>
    <xdr:pic>
      <xdr:nvPicPr>
        <xdr:cNvPr id="25" name="Picture 128"/>
        <xdr:cNvPicPr preferRelativeResize="1">
          <a:picLocks noChangeAspect="1"/>
        </xdr:cNvPicPr>
      </xdr:nvPicPr>
      <xdr:blipFill>
        <a:blip r:embed="rId1"/>
        <a:stretch>
          <a:fillRect/>
        </a:stretch>
      </xdr:blipFill>
      <xdr:spPr>
        <a:xfrm>
          <a:off x="2724150" y="9496425"/>
          <a:ext cx="19050" cy="790575"/>
        </a:xfrm>
        <a:prstGeom prst="rect">
          <a:avLst/>
        </a:prstGeom>
        <a:noFill/>
        <a:ln w="9525" cmpd="sng">
          <a:noFill/>
        </a:ln>
      </xdr:spPr>
    </xdr:pic>
    <xdr:clientData/>
  </xdr:twoCellAnchor>
  <xdr:twoCellAnchor editAs="oneCell">
    <xdr:from>
      <xdr:col>3</xdr:col>
      <xdr:colOff>723900</xdr:colOff>
      <xdr:row>13</xdr:row>
      <xdr:rowOff>0</xdr:rowOff>
    </xdr:from>
    <xdr:to>
      <xdr:col>3</xdr:col>
      <xdr:colOff>733425</xdr:colOff>
      <xdr:row>13</xdr:row>
      <xdr:rowOff>790575</xdr:rowOff>
    </xdr:to>
    <xdr:pic>
      <xdr:nvPicPr>
        <xdr:cNvPr id="26" name="Picture 129"/>
        <xdr:cNvPicPr preferRelativeResize="1">
          <a:picLocks noChangeAspect="1"/>
        </xdr:cNvPicPr>
      </xdr:nvPicPr>
      <xdr:blipFill>
        <a:blip r:embed="rId1"/>
        <a:stretch>
          <a:fillRect/>
        </a:stretch>
      </xdr:blipFill>
      <xdr:spPr>
        <a:xfrm>
          <a:off x="2733675" y="9496425"/>
          <a:ext cx="9525" cy="790575"/>
        </a:xfrm>
        <a:prstGeom prst="rect">
          <a:avLst/>
        </a:prstGeom>
        <a:noFill/>
        <a:ln w="9525" cmpd="sng">
          <a:noFill/>
        </a:ln>
      </xdr:spPr>
    </xdr:pic>
    <xdr:clientData/>
  </xdr:twoCellAnchor>
  <xdr:twoCellAnchor editAs="oneCell">
    <xdr:from>
      <xdr:col>3</xdr:col>
      <xdr:colOff>723900</xdr:colOff>
      <xdr:row>13</xdr:row>
      <xdr:rowOff>0</xdr:rowOff>
    </xdr:from>
    <xdr:to>
      <xdr:col>3</xdr:col>
      <xdr:colOff>733425</xdr:colOff>
      <xdr:row>13</xdr:row>
      <xdr:rowOff>790575</xdr:rowOff>
    </xdr:to>
    <xdr:pic>
      <xdr:nvPicPr>
        <xdr:cNvPr id="27" name="Picture 130"/>
        <xdr:cNvPicPr preferRelativeResize="1">
          <a:picLocks noChangeAspect="1"/>
        </xdr:cNvPicPr>
      </xdr:nvPicPr>
      <xdr:blipFill>
        <a:blip r:embed="rId1"/>
        <a:stretch>
          <a:fillRect/>
        </a:stretch>
      </xdr:blipFill>
      <xdr:spPr>
        <a:xfrm>
          <a:off x="2733675" y="9496425"/>
          <a:ext cx="9525" cy="790575"/>
        </a:xfrm>
        <a:prstGeom prst="rect">
          <a:avLst/>
        </a:prstGeom>
        <a:noFill/>
        <a:ln w="9525" cmpd="sng">
          <a:noFill/>
        </a:ln>
      </xdr:spPr>
    </xdr:pic>
    <xdr:clientData/>
  </xdr:twoCellAnchor>
  <xdr:twoCellAnchor editAs="oneCell">
    <xdr:from>
      <xdr:col>3</xdr:col>
      <xdr:colOff>723900</xdr:colOff>
      <xdr:row>13</xdr:row>
      <xdr:rowOff>0</xdr:rowOff>
    </xdr:from>
    <xdr:to>
      <xdr:col>3</xdr:col>
      <xdr:colOff>733425</xdr:colOff>
      <xdr:row>13</xdr:row>
      <xdr:rowOff>790575</xdr:rowOff>
    </xdr:to>
    <xdr:pic>
      <xdr:nvPicPr>
        <xdr:cNvPr id="28" name="Picture 131"/>
        <xdr:cNvPicPr preferRelativeResize="1">
          <a:picLocks noChangeAspect="1"/>
        </xdr:cNvPicPr>
      </xdr:nvPicPr>
      <xdr:blipFill>
        <a:blip r:embed="rId1"/>
        <a:stretch>
          <a:fillRect/>
        </a:stretch>
      </xdr:blipFill>
      <xdr:spPr>
        <a:xfrm>
          <a:off x="2733675" y="9496425"/>
          <a:ext cx="9525" cy="790575"/>
        </a:xfrm>
        <a:prstGeom prst="rect">
          <a:avLst/>
        </a:prstGeom>
        <a:noFill/>
        <a:ln w="9525" cmpd="sng">
          <a:noFill/>
        </a:ln>
      </xdr:spPr>
    </xdr:pic>
    <xdr:clientData/>
  </xdr:twoCellAnchor>
  <xdr:twoCellAnchor editAs="oneCell">
    <xdr:from>
      <xdr:col>3</xdr:col>
      <xdr:colOff>723900</xdr:colOff>
      <xdr:row>13</xdr:row>
      <xdr:rowOff>0</xdr:rowOff>
    </xdr:from>
    <xdr:to>
      <xdr:col>3</xdr:col>
      <xdr:colOff>733425</xdr:colOff>
      <xdr:row>13</xdr:row>
      <xdr:rowOff>790575</xdr:rowOff>
    </xdr:to>
    <xdr:pic>
      <xdr:nvPicPr>
        <xdr:cNvPr id="29" name="Picture 132"/>
        <xdr:cNvPicPr preferRelativeResize="1">
          <a:picLocks noChangeAspect="1"/>
        </xdr:cNvPicPr>
      </xdr:nvPicPr>
      <xdr:blipFill>
        <a:blip r:embed="rId1"/>
        <a:stretch>
          <a:fillRect/>
        </a:stretch>
      </xdr:blipFill>
      <xdr:spPr>
        <a:xfrm>
          <a:off x="2733675" y="9496425"/>
          <a:ext cx="9525" cy="790575"/>
        </a:xfrm>
        <a:prstGeom prst="rect">
          <a:avLst/>
        </a:prstGeom>
        <a:noFill/>
        <a:ln w="9525" cmpd="sng">
          <a:noFill/>
        </a:ln>
      </xdr:spPr>
    </xdr:pic>
    <xdr:clientData/>
  </xdr:twoCellAnchor>
  <xdr:twoCellAnchor editAs="oneCell">
    <xdr:from>
      <xdr:col>3</xdr:col>
      <xdr:colOff>0</xdr:colOff>
      <xdr:row>13</xdr:row>
      <xdr:rowOff>0</xdr:rowOff>
    </xdr:from>
    <xdr:to>
      <xdr:col>3</xdr:col>
      <xdr:colOff>28575</xdr:colOff>
      <xdr:row>13</xdr:row>
      <xdr:rowOff>790575</xdr:rowOff>
    </xdr:to>
    <xdr:pic>
      <xdr:nvPicPr>
        <xdr:cNvPr id="30" name="Picture 133"/>
        <xdr:cNvPicPr preferRelativeResize="1">
          <a:picLocks noChangeAspect="1"/>
        </xdr:cNvPicPr>
      </xdr:nvPicPr>
      <xdr:blipFill>
        <a:blip r:embed="rId1"/>
        <a:stretch>
          <a:fillRect/>
        </a:stretch>
      </xdr:blipFill>
      <xdr:spPr>
        <a:xfrm>
          <a:off x="2009775" y="9496425"/>
          <a:ext cx="28575" cy="790575"/>
        </a:xfrm>
        <a:prstGeom prst="rect">
          <a:avLst/>
        </a:prstGeom>
        <a:noFill/>
        <a:ln w="9525" cmpd="sng">
          <a:noFill/>
        </a:ln>
      </xdr:spPr>
    </xdr:pic>
    <xdr:clientData/>
  </xdr:twoCellAnchor>
  <xdr:twoCellAnchor editAs="oneCell">
    <xdr:from>
      <xdr:col>3</xdr:col>
      <xdr:colOff>28575</xdr:colOff>
      <xdr:row>13</xdr:row>
      <xdr:rowOff>0</xdr:rowOff>
    </xdr:from>
    <xdr:to>
      <xdr:col>3</xdr:col>
      <xdr:colOff>66675</xdr:colOff>
      <xdr:row>13</xdr:row>
      <xdr:rowOff>790575</xdr:rowOff>
    </xdr:to>
    <xdr:pic>
      <xdr:nvPicPr>
        <xdr:cNvPr id="31" name="Picture 134"/>
        <xdr:cNvPicPr preferRelativeResize="1">
          <a:picLocks noChangeAspect="1"/>
        </xdr:cNvPicPr>
      </xdr:nvPicPr>
      <xdr:blipFill>
        <a:blip r:embed="rId1"/>
        <a:stretch>
          <a:fillRect/>
        </a:stretch>
      </xdr:blipFill>
      <xdr:spPr>
        <a:xfrm>
          <a:off x="2038350" y="9496425"/>
          <a:ext cx="38100" cy="790575"/>
        </a:xfrm>
        <a:prstGeom prst="rect">
          <a:avLst/>
        </a:prstGeom>
        <a:noFill/>
        <a:ln w="9525" cmpd="sng">
          <a:noFill/>
        </a:ln>
      </xdr:spPr>
    </xdr:pic>
    <xdr:clientData/>
  </xdr:twoCellAnchor>
  <xdr:twoCellAnchor editAs="oneCell">
    <xdr:from>
      <xdr:col>3</xdr:col>
      <xdr:colOff>57150</xdr:colOff>
      <xdr:row>13</xdr:row>
      <xdr:rowOff>0</xdr:rowOff>
    </xdr:from>
    <xdr:to>
      <xdr:col>3</xdr:col>
      <xdr:colOff>76200</xdr:colOff>
      <xdr:row>13</xdr:row>
      <xdr:rowOff>790575</xdr:rowOff>
    </xdr:to>
    <xdr:pic>
      <xdr:nvPicPr>
        <xdr:cNvPr id="32" name="Picture 135"/>
        <xdr:cNvPicPr preferRelativeResize="1">
          <a:picLocks noChangeAspect="1"/>
        </xdr:cNvPicPr>
      </xdr:nvPicPr>
      <xdr:blipFill>
        <a:blip r:embed="rId1"/>
        <a:stretch>
          <a:fillRect/>
        </a:stretch>
      </xdr:blipFill>
      <xdr:spPr>
        <a:xfrm>
          <a:off x="2066925" y="9496425"/>
          <a:ext cx="19050" cy="790575"/>
        </a:xfrm>
        <a:prstGeom prst="rect">
          <a:avLst/>
        </a:prstGeom>
        <a:noFill/>
        <a:ln w="9525" cmpd="sng">
          <a:noFill/>
        </a:ln>
      </xdr:spPr>
    </xdr:pic>
    <xdr:clientData/>
  </xdr:twoCellAnchor>
  <xdr:twoCellAnchor editAs="oneCell">
    <xdr:from>
      <xdr:col>3</xdr:col>
      <xdr:colOff>85725</xdr:colOff>
      <xdr:row>13</xdr:row>
      <xdr:rowOff>0</xdr:rowOff>
    </xdr:from>
    <xdr:to>
      <xdr:col>3</xdr:col>
      <xdr:colOff>104775</xdr:colOff>
      <xdr:row>13</xdr:row>
      <xdr:rowOff>790575</xdr:rowOff>
    </xdr:to>
    <xdr:pic>
      <xdr:nvPicPr>
        <xdr:cNvPr id="33" name="Picture 136"/>
        <xdr:cNvPicPr preferRelativeResize="1">
          <a:picLocks noChangeAspect="1"/>
        </xdr:cNvPicPr>
      </xdr:nvPicPr>
      <xdr:blipFill>
        <a:blip r:embed="rId1"/>
        <a:stretch>
          <a:fillRect/>
        </a:stretch>
      </xdr:blipFill>
      <xdr:spPr>
        <a:xfrm>
          <a:off x="2095500" y="9496425"/>
          <a:ext cx="19050" cy="790575"/>
        </a:xfrm>
        <a:prstGeom prst="rect">
          <a:avLst/>
        </a:prstGeom>
        <a:noFill/>
        <a:ln w="9525" cmpd="sng">
          <a:noFill/>
        </a:ln>
      </xdr:spPr>
    </xdr:pic>
    <xdr:clientData/>
  </xdr:twoCellAnchor>
  <xdr:twoCellAnchor editAs="oneCell">
    <xdr:from>
      <xdr:col>3</xdr:col>
      <xdr:colOff>123825</xdr:colOff>
      <xdr:row>13</xdr:row>
      <xdr:rowOff>0</xdr:rowOff>
    </xdr:from>
    <xdr:to>
      <xdr:col>3</xdr:col>
      <xdr:colOff>142875</xdr:colOff>
      <xdr:row>13</xdr:row>
      <xdr:rowOff>790575</xdr:rowOff>
    </xdr:to>
    <xdr:pic>
      <xdr:nvPicPr>
        <xdr:cNvPr id="34" name="Picture 137"/>
        <xdr:cNvPicPr preferRelativeResize="1">
          <a:picLocks noChangeAspect="1"/>
        </xdr:cNvPicPr>
      </xdr:nvPicPr>
      <xdr:blipFill>
        <a:blip r:embed="rId1"/>
        <a:stretch>
          <a:fillRect/>
        </a:stretch>
      </xdr:blipFill>
      <xdr:spPr>
        <a:xfrm>
          <a:off x="2133600" y="9496425"/>
          <a:ext cx="19050" cy="790575"/>
        </a:xfrm>
        <a:prstGeom prst="rect">
          <a:avLst/>
        </a:prstGeom>
        <a:noFill/>
        <a:ln w="9525" cmpd="sng">
          <a:noFill/>
        </a:ln>
      </xdr:spPr>
    </xdr:pic>
    <xdr:clientData/>
  </xdr:twoCellAnchor>
  <xdr:twoCellAnchor editAs="oneCell">
    <xdr:from>
      <xdr:col>3</xdr:col>
      <xdr:colOff>142875</xdr:colOff>
      <xdr:row>13</xdr:row>
      <xdr:rowOff>0</xdr:rowOff>
    </xdr:from>
    <xdr:to>
      <xdr:col>3</xdr:col>
      <xdr:colOff>161925</xdr:colOff>
      <xdr:row>13</xdr:row>
      <xdr:rowOff>790575</xdr:rowOff>
    </xdr:to>
    <xdr:pic>
      <xdr:nvPicPr>
        <xdr:cNvPr id="35" name="Picture 138"/>
        <xdr:cNvPicPr preferRelativeResize="1">
          <a:picLocks noChangeAspect="1"/>
        </xdr:cNvPicPr>
      </xdr:nvPicPr>
      <xdr:blipFill>
        <a:blip r:embed="rId1"/>
        <a:stretch>
          <a:fillRect/>
        </a:stretch>
      </xdr:blipFill>
      <xdr:spPr>
        <a:xfrm>
          <a:off x="2152650" y="9496425"/>
          <a:ext cx="19050" cy="790575"/>
        </a:xfrm>
        <a:prstGeom prst="rect">
          <a:avLst/>
        </a:prstGeom>
        <a:noFill/>
        <a:ln w="9525" cmpd="sng">
          <a:noFill/>
        </a:ln>
      </xdr:spPr>
    </xdr:pic>
    <xdr:clientData/>
  </xdr:twoCellAnchor>
  <xdr:twoCellAnchor editAs="oneCell">
    <xdr:from>
      <xdr:col>3</xdr:col>
      <xdr:colOff>542925</xdr:colOff>
      <xdr:row>13</xdr:row>
      <xdr:rowOff>0</xdr:rowOff>
    </xdr:from>
    <xdr:to>
      <xdr:col>3</xdr:col>
      <xdr:colOff>561975</xdr:colOff>
      <xdr:row>13</xdr:row>
      <xdr:rowOff>790575</xdr:rowOff>
    </xdr:to>
    <xdr:pic>
      <xdr:nvPicPr>
        <xdr:cNvPr id="36" name="Picture 139"/>
        <xdr:cNvPicPr preferRelativeResize="1">
          <a:picLocks noChangeAspect="1"/>
        </xdr:cNvPicPr>
      </xdr:nvPicPr>
      <xdr:blipFill>
        <a:blip r:embed="rId1"/>
        <a:stretch>
          <a:fillRect/>
        </a:stretch>
      </xdr:blipFill>
      <xdr:spPr>
        <a:xfrm>
          <a:off x="2552700" y="9496425"/>
          <a:ext cx="19050" cy="790575"/>
        </a:xfrm>
        <a:prstGeom prst="rect">
          <a:avLst/>
        </a:prstGeom>
        <a:noFill/>
        <a:ln w="9525" cmpd="sng">
          <a:noFill/>
        </a:ln>
      </xdr:spPr>
    </xdr:pic>
    <xdr:clientData/>
  </xdr:twoCellAnchor>
  <xdr:twoCellAnchor editAs="oneCell">
    <xdr:from>
      <xdr:col>3</xdr:col>
      <xdr:colOff>561975</xdr:colOff>
      <xdr:row>13</xdr:row>
      <xdr:rowOff>0</xdr:rowOff>
    </xdr:from>
    <xdr:to>
      <xdr:col>3</xdr:col>
      <xdr:colOff>600075</xdr:colOff>
      <xdr:row>13</xdr:row>
      <xdr:rowOff>790575</xdr:rowOff>
    </xdr:to>
    <xdr:pic>
      <xdr:nvPicPr>
        <xdr:cNvPr id="37" name="Picture 140"/>
        <xdr:cNvPicPr preferRelativeResize="1">
          <a:picLocks noChangeAspect="1"/>
        </xdr:cNvPicPr>
      </xdr:nvPicPr>
      <xdr:blipFill>
        <a:blip r:embed="rId1"/>
        <a:stretch>
          <a:fillRect/>
        </a:stretch>
      </xdr:blipFill>
      <xdr:spPr>
        <a:xfrm>
          <a:off x="2571750" y="9496425"/>
          <a:ext cx="38100" cy="790575"/>
        </a:xfrm>
        <a:prstGeom prst="rect">
          <a:avLst/>
        </a:prstGeom>
        <a:noFill/>
        <a:ln w="9525" cmpd="sng">
          <a:noFill/>
        </a:ln>
      </xdr:spPr>
    </xdr:pic>
    <xdr:clientData/>
  </xdr:twoCellAnchor>
  <xdr:twoCellAnchor editAs="oneCell">
    <xdr:from>
      <xdr:col>3</xdr:col>
      <xdr:colOff>628650</xdr:colOff>
      <xdr:row>13</xdr:row>
      <xdr:rowOff>0</xdr:rowOff>
    </xdr:from>
    <xdr:to>
      <xdr:col>3</xdr:col>
      <xdr:colOff>657225</xdr:colOff>
      <xdr:row>13</xdr:row>
      <xdr:rowOff>790575</xdr:rowOff>
    </xdr:to>
    <xdr:pic>
      <xdr:nvPicPr>
        <xdr:cNvPr id="38" name="Picture 141"/>
        <xdr:cNvPicPr preferRelativeResize="1">
          <a:picLocks noChangeAspect="1"/>
        </xdr:cNvPicPr>
      </xdr:nvPicPr>
      <xdr:blipFill>
        <a:blip r:embed="rId1"/>
        <a:stretch>
          <a:fillRect/>
        </a:stretch>
      </xdr:blipFill>
      <xdr:spPr>
        <a:xfrm>
          <a:off x="2638425" y="9496425"/>
          <a:ext cx="28575" cy="790575"/>
        </a:xfrm>
        <a:prstGeom prst="rect">
          <a:avLst/>
        </a:prstGeom>
        <a:noFill/>
        <a:ln w="9525" cmpd="sng">
          <a:noFill/>
        </a:ln>
      </xdr:spPr>
    </xdr:pic>
    <xdr:clientData/>
  </xdr:twoCellAnchor>
  <xdr:twoCellAnchor editAs="oneCell">
    <xdr:from>
      <xdr:col>3</xdr:col>
      <xdr:colOff>685800</xdr:colOff>
      <xdr:row>13</xdr:row>
      <xdr:rowOff>0</xdr:rowOff>
    </xdr:from>
    <xdr:to>
      <xdr:col>3</xdr:col>
      <xdr:colOff>695325</xdr:colOff>
      <xdr:row>13</xdr:row>
      <xdr:rowOff>790575</xdr:rowOff>
    </xdr:to>
    <xdr:pic>
      <xdr:nvPicPr>
        <xdr:cNvPr id="39" name="Picture 142"/>
        <xdr:cNvPicPr preferRelativeResize="1">
          <a:picLocks noChangeAspect="1"/>
        </xdr:cNvPicPr>
      </xdr:nvPicPr>
      <xdr:blipFill>
        <a:blip r:embed="rId1"/>
        <a:stretch>
          <a:fillRect/>
        </a:stretch>
      </xdr:blipFill>
      <xdr:spPr>
        <a:xfrm>
          <a:off x="2695575" y="9496425"/>
          <a:ext cx="9525" cy="790575"/>
        </a:xfrm>
        <a:prstGeom prst="rect">
          <a:avLst/>
        </a:prstGeom>
        <a:noFill/>
        <a:ln w="9525" cmpd="sng">
          <a:noFill/>
        </a:ln>
      </xdr:spPr>
    </xdr:pic>
    <xdr:clientData/>
  </xdr:twoCellAnchor>
  <xdr:twoCellAnchor editAs="oneCell">
    <xdr:from>
      <xdr:col>3</xdr:col>
      <xdr:colOff>714375</xdr:colOff>
      <xdr:row>13</xdr:row>
      <xdr:rowOff>0</xdr:rowOff>
    </xdr:from>
    <xdr:to>
      <xdr:col>3</xdr:col>
      <xdr:colOff>733425</xdr:colOff>
      <xdr:row>13</xdr:row>
      <xdr:rowOff>790575</xdr:rowOff>
    </xdr:to>
    <xdr:pic>
      <xdr:nvPicPr>
        <xdr:cNvPr id="40" name="Picture 143"/>
        <xdr:cNvPicPr preferRelativeResize="1">
          <a:picLocks noChangeAspect="1"/>
        </xdr:cNvPicPr>
      </xdr:nvPicPr>
      <xdr:blipFill>
        <a:blip r:embed="rId1"/>
        <a:stretch>
          <a:fillRect/>
        </a:stretch>
      </xdr:blipFill>
      <xdr:spPr>
        <a:xfrm>
          <a:off x="2724150" y="9496425"/>
          <a:ext cx="19050" cy="790575"/>
        </a:xfrm>
        <a:prstGeom prst="rect">
          <a:avLst/>
        </a:prstGeom>
        <a:noFill/>
        <a:ln w="9525" cmpd="sng">
          <a:noFill/>
        </a:ln>
      </xdr:spPr>
    </xdr:pic>
    <xdr:clientData/>
  </xdr:twoCellAnchor>
  <xdr:twoCellAnchor editAs="oneCell">
    <xdr:from>
      <xdr:col>3</xdr:col>
      <xdr:colOff>723900</xdr:colOff>
      <xdr:row>13</xdr:row>
      <xdr:rowOff>0</xdr:rowOff>
    </xdr:from>
    <xdr:to>
      <xdr:col>3</xdr:col>
      <xdr:colOff>733425</xdr:colOff>
      <xdr:row>13</xdr:row>
      <xdr:rowOff>790575</xdr:rowOff>
    </xdr:to>
    <xdr:pic>
      <xdr:nvPicPr>
        <xdr:cNvPr id="41" name="Picture 144"/>
        <xdr:cNvPicPr preferRelativeResize="1">
          <a:picLocks noChangeAspect="1"/>
        </xdr:cNvPicPr>
      </xdr:nvPicPr>
      <xdr:blipFill>
        <a:blip r:embed="rId1"/>
        <a:stretch>
          <a:fillRect/>
        </a:stretch>
      </xdr:blipFill>
      <xdr:spPr>
        <a:xfrm>
          <a:off x="2733675" y="9496425"/>
          <a:ext cx="9525" cy="790575"/>
        </a:xfrm>
        <a:prstGeom prst="rect">
          <a:avLst/>
        </a:prstGeom>
        <a:noFill/>
        <a:ln w="9525" cmpd="sng">
          <a:noFill/>
        </a:ln>
      </xdr:spPr>
    </xdr:pic>
    <xdr:clientData/>
  </xdr:twoCellAnchor>
  <xdr:twoCellAnchor editAs="oneCell">
    <xdr:from>
      <xdr:col>3</xdr:col>
      <xdr:colOff>723900</xdr:colOff>
      <xdr:row>13</xdr:row>
      <xdr:rowOff>0</xdr:rowOff>
    </xdr:from>
    <xdr:to>
      <xdr:col>3</xdr:col>
      <xdr:colOff>733425</xdr:colOff>
      <xdr:row>13</xdr:row>
      <xdr:rowOff>790575</xdr:rowOff>
    </xdr:to>
    <xdr:pic>
      <xdr:nvPicPr>
        <xdr:cNvPr id="42" name="Picture 145"/>
        <xdr:cNvPicPr preferRelativeResize="1">
          <a:picLocks noChangeAspect="1"/>
        </xdr:cNvPicPr>
      </xdr:nvPicPr>
      <xdr:blipFill>
        <a:blip r:embed="rId1"/>
        <a:stretch>
          <a:fillRect/>
        </a:stretch>
      </xdr:blipFill>
      <xdr:spPr>
        <a:xfrm>
          <a:off x="2733675" y="9496425"/>
          <a:ext cx="9525" cy="790575"/>
        </a:xfrm>
        <a:prstGeom prst="rect">
          <a:avLst/>
        </a:prstGeom>
        <a:noFill/>
        <a:ln w="9525" cmpd="sng">
          <a:noFill/>
        </a:ln>
      </xdr:spPr>
    </xdr:pic>
    <xdr:clientData/>
  </xdr:twoCellAnchor>
  <xdr:twoCellAnchor editAs="oneCell">
    <xdr:from>
      <xdr:col>3</xdr:col>
      <xdr:colOff>723900</xdr:colOff>
      <xdr:row>13</xdr:row>
      <xdr:rowOff>0</xdr:rowOff>
    </xdr:from>
    <xdr:to>
      <xdr:col>3</xdr:col>
      <xdr:colOff>733425</xdr:colOff>
      <xdr:row>13</xdr:row>
      <xdr:rowOff>790575</xdr:rowOff>
    </xdr:to>
    <xdr:pic>
      <xdr:nvPicPr>
        <xdr:cNvPr id="43" name="Picture 146"/>
        <xdr:cNvPicPr preferRelativeResize="1">
          <a:picLocks noChangeAspect="1"/>
        </xdr:cNvPicPr>
      </xdr:nvPicPr>
      <xdr:blipFill>
        <a:blip r:embed="rId1"/>
        <a:stretch>
          <a:fillRect/>
        </a:stretch>
      </xdr:blipFill>
      <xdr:spPr>
        <a:xfrm>
          <a:off x="2733675" y="9496425"/>
          <a:ext cx="9525" cy="790575"/>
        </a:xfrm>
        <a:prstGeom prst="rect">
          <a:avLst/>
        </a:prstGeom>
        <a:noFill/>
        <a:ln w="9525" cmpd="sng">
          <a:noFill/>
        </a:ln>
      </xdr:spPr>
    </xdr:pic>
    <xdr:clientData/>
  </xdr:twoCellAnchor>
  <xdr:twoCellAnchor editAs="oneCell">
    <xdr:from>
      <xdr:col>3</xdr:col>
      <xdr:colOff>723900</xdr:colOff>
      <xdr:row>13</xdr:row>
      <xdr:rowOff>0</xdr:rowOff>
    </xdr:from>
    <xdr:to>
      <xdr:col>3</xdr:col>
      <xdr:colOff>733425</xdr:colOff>
      <xdr:row>13</xdr:row>
      <xdr:rowOff>790575</xdr:rowOff>
    </xdr:to>
    <xdr:pic>
      <xdr:nvPicPr>
        <xdr:cNvPr id="44" name="Picture 147"/>
        <xdr:cNvPicPr preferRelativeResize="1">
          <a:picLocks noChangeAspect="1"/>
        </xdr:cNvPicPr>
      </xdr:nvPicPr>
      <xdr:blipFill>
        <a:blip r:embed="rId1"/>
        <a:stretch>
          <a:fillRect/>
        </a:stretch>
      </xdr:blipFill>
      <xdr:spPr>
        <a:xfrm>
          <a:off x="2733675" y="9496425"/>
          <a:ext cx="9525" cy="790575"/>
        </a:xfrm>
        <a:prstGeom prst="rect">
          <a:avLst/>
        </a:prstGeom>
        <a:noFill/>
        <a:ln w="9525" cmpd="sng">
          <a:noFill/>
        </a:ln>
      </xdr:spPr>
    </xdr:pic>
    <xdr:clientData/>
  </xdr:twoCellAnchor>
  <xdr:twoCellAnchor editAs="oneCell">
    <xdr:from>
      <xdr:col>3</xdr:col>
      <xdr:colOff>723900</xdr:colOff>
      <xdr:row>55</xdr:row>
      <xdr:rowOff>0</xdr:rowOff>
    </xdr:from>
    <xdr:to>
      <xdr:col>3</xdr:col>
      <xdr:colOff>771525</xdr:colOff>
      <xdr:row>56</xdr:row>
      <xdr:rowOff>66675</xdr:rowOff>
    </xdr:to>
    <xdr:pic>
      <xdr:nvPicPr>
        <xdr:cNvPr id="45" name="Picture 148"/>
        <xdr:cNvPicPr preferRelativeResize="1">
          <a:picLocks noChangeAspect="1"/>
        </xdr:cNvPicPr>
      </xdr:nvPicPr>
      <xdr:blipFill>
        <a:blip r:embed="rId2"/>
        <a:stretch>
          <a:fillRect/>
        </a:stretch>
      </xdr:blipFill>
      <xdr:spPr>
        <a:xfrm>
          <a:off x="2733675" y="51901725"/>
          <a:ext cx="57150" cy="1076325"/>
        </a:xfrm>
        <a:prstGeom prst="rect">
          <a:avLst/>
        </a:prstGeom>
        <a:noFill/>
        <a:ln w="9525" cmpd="sng">
          <a:noFill/>
        </a:ln>
      </xdr:spPr>
    </xdr:pic>
    <xdr:clientData/>
  </xdr:twoCellAnchor>
  <xdr:twoCellAnchor editAs="oneCell">
    <xdr:from>
      <xdr:col>3</xdr:col>
      <xdr:colOff>723900</xdr:colOff>
      <xdr:row>55</xdr:row>
      <xdr:rowOff>0</xdr:rowOff>
    </xdr:from>
    <xdr:to>
      <xdr:col>3</xdr:col>
      <xdr:colOff>771525</xdr:colOff>
      <xdr:row>56</xdr:row>
      <xdr:rowOff>19050</xdr:rowOff>
    </xdr:to>
    <xdr:pic>
      <xdr:nvPicPr>
        <xdr:cNvPr id="46" name="Picture 149"/>
        <xdr:cNvPicPr preferRelativeResize="1">
          <a:picLocks noChangeAspect="1"/>
        </xdr:cNvPicPr>
      </xdr:nvPicPr>
      <xdr:blipFill>
        <a:blip r:embed="rId2"/>
        <a:stretch>
          <a:fillRect/>
        </a:stretch>
      </xdr:blipFill>
      <xdr:spPr>
        <a:xfrm>
          <a:off x="2733675" y="51901725"/>
          <a:ext cx="57150" cy="1028700"/>
        </a:xfrm>
        <a:prstGeom prst="rect">
          <a:avLst/>
        </a:prstGeom>
        <a:noFill/>
        <a:ln w="9525" cmpd="sng">
          <a:noFill/>
        </a:ln>
      </xdr:spPr>
    </xdr:pic>
    <xdr:clientData/>
  </xdr:twoCellAnchor>
  <xdr:twoCellAnchor editAs="oneCell">
    <xdr:from>
      <xdr:col>3</xdr:col>
      <xdr:colOff>723900</xdr:colOff>
      <xdr:row>55</xdr:row>
      <xdr:rowOff>0</xdr:rowOff>
    </xdr:from>
    <xdr:to>
      <xdr:col>3</xdr:col>
      <xdr:colOff>771525</xdr:colOff>
      <xdr:row>56</xdr:row>
      <xdr:rowOff>47625</xdr:rowOff>
    </xdr:to>
    <xdr:pic>
      <xdr:nvPicPr>
        <xdr:cNvPr id="47" name="Picture 150"/>
        <xdr:cNvPicPr preferRelativeResize="1">
          <a:picLocks noChangeAspect="1"/>
        </xdr:cNvPicPr>
      </xdr:nvPicPr>
      <xdr:blipFill>
        <a:blip r:embed="rId2"/>
        <a:stretch>
          <a:fillRect/>
        </a:stretch>
      </xdr:blipFill>
      <xdr:spPr>
        <a:xfrm>
          <a:off x="2733675" y="51901725"/>
          <a:ext cx="57150" cy="1057275"/>
        </a:xfrm>
        <a:prstGeom prst="rect">
          <a:avLst/>
        </a:prstGeom>
        <a:noFill/>
        <a:ln w="9525" cmpd="sng">
          <a:noFill/>
        </a:ln>
      </xdr:spPr>
    </xdr:pic>
    <xdr:clientData/>
  </xdr:twoCellAnchor>
  <xdr:twoCellAnchor editAs="oneCell">
    <xdr:from>
      <xdr:col>3</xdr:col>
      <xdr:colOff>723900</xdr:colOff>
      <xdr:row>55</xdr:row>
      <xdr:rowOff>0</xdr:rowOff>
    </xdr:from>
    <xdr:to>
      <xdr:col>3</xdr:col>
      <xdr:colOff>771525</xdr:colOff>
      <xdr:row>56</xdr:row>
      <xdr:rowOff>47625</xdr:rowOff>
    </xdr:to>
    <xdr:pic>
      <xdr:nvPicPr>
        <xdr:cNvPr id="48" name="Picture 151"/>
        <xdr:cNvPicPr preferRelativeResize="1">
          <a:picLocks noChangeAspect="1"/>
        </xdr:cNvPicPr>
      </xdr:nvPicPr>
      <xdr:blipFill>
        <a:blip r:embed="rId2"/>
        <a:stretch>
          <a:fillRect/>
        </a:stretch>
      </xdr:blipFill>
      <xdr:spPr>
        <a:xfrm>
          <a:off x="2733675" y="51901725"/>
          <a:ext cx="57150" cy="1057275"/>
        </a:xfrm>
        <a:prstGeom prst="rect">
          <a:avLst/>
        </a:prstGeom>
        <a:noFill/>
        <a:ln w="9525" cmpd="sng">
          <a:noFill/>
        </a:ln>
      </xdr:spPr>
    </xdr:pic>
    <xdr:clientData/>
  </xdr:twoCellAnchor>
  <xdr:twoCellAnchor editAs="oneCell">
    <xdr:from>
      <xdr:col>3</xdr:col>
      <xdr:colOff>723900</xdr:colOff>
      <xdr:row>55</xdr:row>
      <xdr:rowOff>0</xdr:rowOff>
    </xdr:from>
    <xdr:to>
      <xdr:col>3</xdr:col>
      <xdr:colOff>771525</xdr:colOff>
      <xdr:row>56</xdr:row>
      <xdr:rowOff>66675</xdr:rowOff>
    </xdr:to>
    <xdr:pic>
      <xdr:nvPicPr>
        <xdr:cNvPr id="49" name="Picture 152"/>
        <xdr:cNvPicPr preferRelativeResize="1">
          <a:picLocks noChangeAspect="1"/>
        </xdr:cNvPicPr>
      </xdr:nvPicPr>
      <xdr:blipFill>
        <a:blip r:embed="rId2"/>
        <a:stretch>
          <a:fillRect/>
        </a:stretch>
      </xdr:blipFill>
      <xdr:spPr>
        <a:xfrm>
          <a:off x="2733675" y="51901725"/>
          <a:ext cx="57150" cy="1076325"/>
        </a:xfrm>
        <a:prstGeom prst="rect">
          <a:avLst/>
        </a:prstGeom>
        <a:noFill/>
        <a:ln w="9525" cmpd="sng">
          <a:noFill/>
        </a:ln>
      </xdr:spPr>
    </xdr:pic>
    <xdr:clientData/>
  </xdr:twoCellAnchor>
  <xdr:twoCellAnchor editAs="oneCell">
    <xdr:from>
      <xdr:col>3</xdr:col>
      <xdr:colOff>723900</xdr:colOff>
      <xdr:row>55</xdr:row>
      <xdr:rowOff>0</xdr:rowOff>
    </xdr:from>
    <xdr:to>
      <xdr:col>3</xdr:col>
      <xdr:colOff>771525</xdr:colOff>
      <xdr:row>56</xdr:row>
      <xdr:rowOff>66675</xdr:rowOff>
    </xdr:to>
    <xdr:pic>
      <xdr:nvPicPr>
        <xdr:cNvPr id="50" name="Picture 153"/>
        <xdr:cNvPicPr preferRelativeResize="1">
          <a:picLocks noChangeAspect="1"/>
        </xdr:cNvPicPr>
      </xdr:nvPicPr>
      <xdr:blipFill>
        <a:blip r:embed="rId2"/>
        <a:stretch>
          <a:fillRect/>
        </a:stretch>
      </xdr:blipFill>
      <xdr:spPr>
        <a:xfrm>
          <a:off x="2733675" y="51901725"/>
          <a:ext cx="57150" cy="1076325"/>
        </a:xfrm>
        <a:prstGeom prst="rect">
          <a:avLst/>
        </a:prstGeom>
        <a:noFill/>
        <a:ln w="9525" cmpd="sng">
          <a:noFill/>
        </a:ln>
      </xdr:spPr>
    </xdr:pic>
    <xdr:clientData/>
  </xdr:twoCellAnchor>
  <xdr:twoCellAnchor editAs="oneCell">
    <xdr:from>
      <xdr:col>3</xdr:col>
      <xdr:colOff>723900</xdr:colOff>
      <xdr:row>55</xdr:row>
      <xdr:rowOff>0</xdr:rowOff>
    </xdr:from>
    <xdr:to>
      <xdr:col>3</xdr:col>
      <xdr:colOff>771525</xdr:colOff>
      <xdr:row>56</xdr:row>
      <xdr:rowOff>66675</xdr:rowOff>
    </xdr:to>
    <xdr:pic>
      <xdr:nvPicPr>
        <xdr:cNvPr id="51" name="Picture 154"/>
        <xdr:cNvPicPr preferRelativeResize="1">
          <a:picLocks noChangeAspect="1"/>
        </xdr:cNvPicPr>
      </xdr:nvPicPr>
      <xdr:blipFill>
        <a:blip r:embed="rId2"/>
        <a:stretch>
          <a:fillRect/>
        </a:stretch>
      </xdr:blipFill>
      <xdr:spPr>
        <a:xfrm>
          <a:off x="2733675" y="51901725"/>
          <a:ext cx="57150" cy="1076325"/>
        </a:xfrm>
        <a:prstGeom prst="rect">
          <a:avLst/>
        </a:prstGeom>
        <a:noFill/>
        <a:ln w="9525" cmpd="sng">
          <a:noFill/>
        </a:ln>
      </xdr:spPr>
    </xdr:pic>
    <xdr:clientData/>
  </xdr:twoCellAnchor>
  <xdr:twoCellAnchor editAs="oneCell">
    <xdr:from>
      <xdr:col>3</xdr:col>
      <xdr:colOff>723900</xdr:colOff>
      <xdr:row>55</xdr:row>
      <xdr:rowOff>0</xdr:rowOff>
    </xdr:from>
    <xdr:to>
      <xdr:col>3</xdr:col>
      <xdr:colOff>771525</xdr:colOff>
      <xdr:row>56</xdr:row>
      <xdr:rowOff>47625</xdr:rowOff>
    </xdr:to>
    <xdr:pic>
      <xdr:nvPicPr>
        <xdr:cNvPr id="52" name="Picture 155"/>
        <xdr:cNvPicPr preferRelativeResize="1">
          <a:picLocks noChangeAspect="1"/>
        </xdr:cNvPicPr>
      </xdr:nvPicPr>
      <xdr:blipFill>
        <a:blip r:embed="rId2"/>
        <a:stretch>
          <a:fillRect/>
        </a:stretch>
      </xdr:blipFill>
      <xdr:spPr>
        <a:xfrm>
          <a:off x="2733675" y="51901725"/>
          <a:ext cx="57150" cy="1057275"/>
        </a:xfrm>
        <a:prstGeom prst="rect">
          <a:avLst/>
        </a:prstGeom>
        <a:noFill/>
        <a:ln w="9525" cmpd="sng">
          <a:noFill/>
        </a:ln>
      </xdr:spPr>
    </xdr:pic>
    <xdr:clientData/>
  </xdr:twoCellAnchor>
  <xdr:twoCellAnchor editAs="oneCell">
    <xdr:from>
      <xdr:col>3</xdr:col>
      <xdr:colOff>723900</xdr:colOff>
      <xdr:row>55</xdr:row>
      <xdr:rowOff>0</xdr:rowOff>
    </xdr:from>
    <xdr:to>
      <xdr:col>3</xdr:col>
      <xdr:colOff>771525</xdr:colOff>
      <xdr:row>56</xdr:row>
      <xdr:rowOff>47625</xdr:rowOff>
    </xdr:to>
    <xdr:pic>
      <xdr:nvPicPr>
        <xdr:cNvPr id="53" name="Picture 156"/>
        <xdr:cNvPicPr preferRelativeResize="1">
          <a:picLocks noChangeAspect="1"/>
        </xdr:cNvPicPr>
      </xdr:nvPicPr>
      <xdr:blipFill>
        <a:blip r:embed="rId2"/>
        <a:stretch>
          <a:fillRect/>
        </a:stretch>
      </xdr:blipFill>
      <xdr:spPr>
        <a:xfrm>
          <a:off x="2733675" y="51901725"/>
          <a:ext cx="57150" cy="1057275"/>
        </a:xfrm>
        <a:prstGeom prst="rect">
          <a:avLst/>
        </a:prstGeom>
        <a:noFill/>
        <a:ln w="9525" cmpd="sng">
          <a:noFill/>
        </a:ln>
      </xdr:spPr>
    </xdr:pic>
    <xdr:clientData/>
  </xdr:twoCellAnchor>
  <xdr:twoCellAnchor editAs="oneCell">
    <xdr:from>
      <xdr:col>3</xdr:col>
      <xdr:colOff>723900</xdr:colOff>
      <xdr:row>55</xdr:row>
      <xdr:rowOff>0</xdr:rowOff>
    </xdr:from>
    <xdr:to>
      <xdr:col>3</xdr:col>
      <xdr:colOff>771525</xdr:colOff>
      <xdr:row>56</xdr:row>
      <xdr:rowOff>66675</xdr:rowOff>
    </xdr:to>
    <xdr:pic>
      <xdr:nvPicPr>
        <xdr:cNvPr id="54" name="Picture 157"/>
        <xdr:cNvPicPr preferRelativeResize="1">
          <a:picLocks noChangeAspect="1"/>
        </xdr:cNvPicPr>
      </xdr:nvPicPr>
      <xdr:blipFill>
        <a:blip r:embed="rId2"/>
        <a:stretch>
          <a:fillRect/>
        </a:stretch>
      </xdr:blipFill>
      <xdr:spPr>
        <a:xfrm>
          <a:off x="2733675" y="51901725"/>
          <a:ext cx="57150" cy="1076325"/>
        </a:xfrm>
        <a:prstGeom prst="rect">
          <a:avLst/>
        </a:prstGeom>
        <a:noFill/>
        <a:ln w="9525" cmpd="sng">
          <a:noFill/>
        </a:ln>
      </xdr:spPr>
    </xdr:pic>
    <xdr:clientData/>
  </xdr:twoCellAnchor>
  <xdr:twoCellAnchor editAs="oneCell">
    <xdr:from>
      <xdr:col>3</xdr:col>
      <xdr:colOff>723900</xdr:colOff>
      <xdr:row>55</xdr:row>
      <xdr:rowOff>0</xdr:rowOff>
    </xdr:from>
    <xdr:to>
      <xdr:col>3</xdr:col>
      <xdr:colOff>771525</xdr:colOff>
      <xdr:row>56</xdr:row>
      <xdr:rowOff>66675</xdr:rowOff>
    </xdr:to>
    <xdr:pic>
      <xdr:nvPicPr>
        <xdr:cNvPr id="55" name="Picture 158"/>
        <xdr:cNvPicPr preferRelativeResize="1">
          <a:picLocks noChangeAspect="1"/>
        </xdr:cNvPicPr>
      </xdr:nvPicPr>
      <xdr:blipFill>
        <a:blip r:embed="rId2"/>
        <a:stretch>
          <a:fillRect/>
        </a:stretch>
      </xdr:blipFill>
      <xdr:spPr>
        <a:xfrm>
          <a:off x="2733675" y="51901725"/>
          <a:ext cx="57150" cy="1076325"/>
        </a:xfrm>
        <a:prstGeom prst="rect">
          <a:avLst/>
        </a:prstGeom>
        <a:noFill/>
        <a:ln w="9525" cmpd="sng">
          <a:noFill/>
        </a:ln>
      </xdr:spPr>
    </xdr:pic>
    <xdr:clientData/>
  </xdr:twoCellAnchor>
  <xdr:twoCellAnchor editAs="oneCell">
    <xdr:from>
      <xdr:col>3</xdr:col>
      <xdr:colOff>723900</xdr:colOff>
      <xdr:row>13</xdr:row>
      <xdr:rowOff>0</xdr:rowOff>
    </xdr:from>
    <xdr:to>
      <xdr:col>3</xdr:col>
      <xdr:colOff>752475</xdr:colOff>
      <xdr:row>13</xdr:row>
      <xdr:rowOff>762000</xdr:rowOff>
    </xdr:to>
    <xdr:pic>
      <xdr:nvPicPr>
        <xdr:cNvPr id="56" name="Picture 159"/>
        <xdr:cNvPicPr preferRelativeResize="1">
          <a:picLocks noChangeAspect="1"/>
        </xdr:cNvPicPr>
      </xdr:nvPicPr>
      <xdr:blipFill>
        <a:blip r:embed="rId2"/>
        <a:stretch>
          <a:fillRect/>
        </a:stretch>
      </xdr:blipFill>
      <xdr:spPr>
        <a:xfrm>
          <a:off x="2733675" y="9496425"/>
          <a:ext cx="38100" cy="762000"/>
        </a:xfrm>
        <a:prstGeom prst="rect">
          <a:avLst/>
        </a:prstGeom>
        <a:noFill/>
        <a:ln w="9525" cmpd="sng">
          <a:noFill/>
        </a:ln>
      </xdr:spPr>
    </xdr:pic>
    <xdr:clientData/>
  </xdr:twoCellAnchor>
  <xdr:twoCellAnchor editAs="oneCell">
    <xdr:from>
      <xdr:col>3</xdr:col>
      <xdr:colOff>723900</xdr:colOff>
      <xdr:row>13</xdr:row>
      <xdr:rowOff>0</xdr:rowOff>
    </xdr:from>
    <xdr:to>
      <xdr:col>3</xdr:col>
      <xdr:colOff>752475</xdr:colOff>
      <xdr:row>13</xdr:row>
      <xdr:rowOff>762000</xdr:rowOff>
    </xdr:to>
    <xdr:pic>
      <xdr:nvPicPr>
        <xdr:cNvPr id="57" name="Picture 160"/>
        <xdr:cNvPicPr preferRelativeResize="1">
          <a:picLocks noChangeAspect="1"/>
        </xdr:cNvPicPr>
      </xdr:nvPicPr>
      <xdr:blipFill>
        <a:blip r:embed="rId2"/>
        <a:stretch>
          <a:fillRect/>
        </a:stretch>
      </xdr:blipFill>
      <xdr:spPr>
        <a:xfrm>
          <a:off x="2733675" y="9496425"/>
          <a:ext cx="38100" cy="762000"/>
        </a:xfrm>
        <a:prstGeom prst="rect">
          <a:avLst/>
        </a:prstGeom>
        <a:noFill/>
        <a:ln w="9525" cmpd="sng">
          <a:noFill/>
        </a:ln>
      </xdr:spPr>
    </xdr:pic>
    <xdr:clientData/>
  </xdr:twoCellAnchor>
  <xdr:twoCellAnchor editAs="oneCell">
    <xdr:from>
      <xdr:col>3</xdr:col>
      <xdr:colOff>723900</xdr:colOff>
      <xdr:row>55</xdr:row>
      <xdr:rowOff>0</xdr:rowOff>
    </xdr:from>
    <xdr:to>
      <xdr:col>3</xdr:col>
      <xdr:colOff>771525</xdr:colOff>
      <xdr:row>56</xdr:row>
      <xdr:rowOff>47625</xdr:rowOff>
    </xdr:to>
    <xdr:pic>
      <xdr:nvPicPr>
        <xdr:cNvPr id="58" name="Picture 161"/>
        <xdr:cNvPicPr preferRelativeResize="1">
          <a:picLocks noChangeAspect="1"/>
        </xdr:cNvPicPr>
      </xdr:nvPicPr>
      <xdr:blipFill>
        <a:blip r:embed="rId2"/>
        <a:stretch>
          <a:fillRect/>
        </a:stretch>
      </xdr:blipFill>
      <xdr:spPr>
        <a:xfrm>
          <a:off x="2733675" y="51901725"/>
          <a:ext cx="57150" cy="1057275"/>
        </a:xfrm>
        <a:prstGeom prst="rect">
          <a:avLst/>
        </a:prstGeom>
        <a:noFill/>
        <a:ln w="9525" cmpd="sng">
          <a:noFill/>
        </a:ln>
      </xdr:spPr>
    </xdr:pic>
    <xdr:clientData/>
  </xdr:twoCellAnchor>
  <xdr:twoCellAnchor editAs="oneCell">
    <xdr:from>
      <xdr:col>3</xdr:col>
      <xdr:colOff>723900</xdr:colOff>
      <xdr:row>55</xdr:row>
      <xdr:rowOff>0</xdr:rowOff>
    </xdr:from>
    <xdr:to>
      <xdr:col>3</xdr:col>
      <xdr:colOff>771525</xdr:colOff>
      <xdr:row>56</xdr:row>
      <xdr:rowOff>47625</xdr:rowOff>
    </xdr:to>
    <xdr:pic>
      <xdr:nvPicPr>
        <xdr:cNvPr id="59" name="Picture 162"/>
        <xdr:cNvPicPr preferRelativeResize="1">
          <a:picLocks noChangeAspect="1"/>
        </xdr:cNvPicPr>
      </xdr:nvPicPr>
      <xdr:blipFill>
        <a:blip r:embed="rId2"/>
        <a:stretch>
          <a:fillRect/>
        </a:stretch>
      </xdr:blipFill>
      <xdr:spPr>
        <a:xfrm>
          <a:off x="2733675" y="51901725"/>
          <a:ext cx="57150" cy="1057275"/>
        </a:xfrm>
        <a:prstGeom prst="rect">
          <a:avLst/>
        </a:prstGeom>
        <a:noFill/>
        <a:ln w="9525" cmpd="sng">
          <a:noFill/>
        </a:ln>
      </xdr:spPr>
    </xdr:pic>
    <xdr:clientData/>
  </xdr:twoCellAnchor>
  <xdr:twoCellAnchor editAs="oneCell">
    <xdr:from>
      <xdr:col>3</xdr:col>
      <xdr:colOff>723900</xdr:colOff>
      <xdr:row>13</xdr:row>
      <xdr:rowOff>0</xdr:rowOff>
    </xdr:from>
    <xdr:to>
      <xdr:col>3</xdr:col>
      <xdr:colOff>771525</xdr:colOff>
      <xdr:row>13</xdr:row>
      <xdr:rowOff>952500</xdr:rowOff>
    </xdr:to>
    <xdr:pic>
      <xdr:nvPicPr>
        <xdr:cNvPr id="60" name="Picture 163"/>
        <xdr:cNvPicPr preferRelativeResize="1">
          <a:picLocks noChangeAspect="1"/>
        </xdr:cNvPicPr>
      </xdr:nvPicPr>
      <xdr:blipFill>
        <a:blip r:embed="rId2"/>
        <a:stretch>
          <a:fillRect/>
        </a:stretch>
      </xdr:blipFill>
      <xdr:spPr>
        <a:xfrm>
          <a:off x="2733675" y="9496425"/>
          <a:ext cx="57150" cy="952500"/>
        </a:xfrm>
        <a:prstGeom prst="rect">
          <a:avLst/>
        </a:prstGeom>
        <a:noFill/>
        <a:ln w="9525" cmpd="sng">
          <a:noFill/>
        </a:ln>
      </xdr:spPr>
    </xdr:pic>
    <xdr:clientData/>
  </xdr:twoCellAnchor>
  <xdr:twoCellAnchor editAs="oneCell">
    <xdr:from>
      <xdr:col>3</xdr:col>
      <xdr:colOff>723900</xdr:colOff>
      <xdr:row>13</xdr:row>
      <xdr:rowOff>0</xdr:rowOff>
    </xdr:from>
    <xdr:to>
      <xdr:col>3</xdr:col>
      <xdr:colOff>771525</xdr:colOff>
      <xdr:row>13</xdr:row>
      <xdr:rowOff>952500</xdr:rowOff>
    </xdr:to>
    <xdr:pic>
      <xdr:nvPicPr>
        <xdr:cNvPr id="61" name="Picture 164"/>
        <xdr:cNvPicPr preferRelativeResize="1">
          <a:picLocks noChangeAspect="1"/>
        </xdr:cNvPicPr>
      </xdr:nvPicPr>
      <xdr:blipFill>
        <a:blip r:embed="rId2"/>
        <a:stretch>
          <a:fillRect/>
        </a:stretch>
      </xdr:blipFill>
      <xdr:spPr>
        <a:xfrm>
          <a:off x="2733675" y="9496425"/>
          <a:ext cx="57150" cy="952500"/>
        </a:xfrm>
        <a:prstGeom prst="rect">
          <a:avLst/>
        </a:prstGeom>
        <a:noFill/>
        <a:ln w="9525" cmpd="sng">
          <a:noFill/>
        </a:ln>
      </xdr:spPr>
    </xdr:pic>
    <xdr:clientData/>
  </xdr:twoCellAnchor>
  <xdr:twoCellAnchor editAs="oneCell">
    <xdr:from>
      <xdr:col>3</xdr:col>
      <xdr:colOff>723900</xdr:colOff>
      <xdr:row>55</xdr:row>
      <xdr:rowOff>0</xdr:rowOff>
    </xdr:from>
    <xdr:to>
      <xdr:col>3</xdr:col>
      <xdr:colOff>771525</xdr:colOff>
      <xdr:row>56</xdr:row>
      <xdr:rowOff>66675</xdr:rowOff>
    </xdr:to>
    <xdr:pic>
      <xdr:nvPicPr>
        <xdr:cNvPr id="62" name="Picture 165"/>
        <xdr:cNvPicPr preferRelativeResize="1">
          <a:picLocks noChangeAspect="1"/>
        </xdr:cNvPicPr>
      </xdr:nvPicPr>
      <xdr:blipFill>
        <a:blip r:embed="rId2"/>
        <a:stretch>
          <a:fillRect/>
        </a:stretch>
      </xdr:blipFill>
      <xdr:spPr>
        <a:xfrm>
          <a:off x="2733675" y="51901725"/>
          <a:ext cx="57150" cy="1076325"/>
        </a:xfrm>
        <a:prstGeom prst="rect">
          <a:avLst/>
        </a:prstGeom>
        <a:noFill/>
        <a:ln w="9525" cmpd="sng">
          <a:noFill/>
        </a:ln>
      </xdr:spPr>
    </xdr:pic>
    <xdr:clientData/>
  </xdr:twoCellAnchor>
  <xdr:twoCellAnchor editAs="oneCell">
    <xdr:from>
      <xdr:col>3</xdr:col>
      <xdr:colOff>723900</xdr:colOff>
      <xdr:row>61</xdr:row>
      <xdr:rowOff>0</xdr:rowOff>
    </xdr:from>
    <xdr:to>
      <xdr:col>3</xdr:col>
      <xdr:colOff>771525</xdr:colOff>
      <xdr:row>62</xdr:row>
      <xdr:rowOff>76200</xdr:rowOff>
    </xdr:to>
    <xdr:pic>
      <xdr:nvPicPr>
        <xdr:cNvPr id="63" name="Picture 166"/>
        <xdr:cNvPicPr preferRelativeResize="1">
          <a:picLocks noChangeAspect="1"/>
        </xdr:cNvPicPr>
      </xdr:nvPicPr>
      <xdr:blipFill>
        <a:blip r:embed="rId2"/>
        <a:stretch>
          <a:fillRect/>
        </a:stretch>
      </xdr:blipFill>
      <xdr:spPr>
        <a:xfrm>
          <a:off x="2733675" y="57711975"/>
          <a:ext cx="57150" cy="1085850"/>
        </a:xfrm>
        <a:prstGeom prst="rect">
          <a:avLst/>
        </a:prstGeom>
        <a:noFill/>
        <a:ln w="9525" cmpd="sng">
          <a:noFill/>
        </a:ln>
      </xdr:spPr>
    </xdr:pic>
    <xdr:clientData/>
  </xdr:twoCellAnchor>
  <xdr:twoCellAnchor editAs="oneCell">
    <xdr:from>
      <xdr:col>3</xdr:col>
      <xdr:colOff>723900</xdr:colOff>
      <xdr:row>61</xdr:row>
      <xdr:rowOff>0</xdr:rowOff>
    </xdr:from>
    <xdr:to>
      <xdr:col>3</xdr:col>
      <xdr:colOff>771525</xdr:colOff>
      <xdr:row>62</xdr:row>
      <xdr:rowOff>28575</xdr:rowOff>
    </xdr:to>
    <xdr:pic>
      <xdr:nvPicPr>
        <xdr:cNvPr id="64" name="Picture 167"/>
        <xdr:cNvPicPr preferRelativeResize="1">
          <a:picLocks noChangeAspect="1"/>
        </xdr:cNvPicPr>
      </xdr:nvPicPr>
      <xdr:blipFill>
        <a:blip r:embed="rId2"/>
        <a:stretch>
          <a:fillRect/>
        </a:stretch>
      </xdr:blipFill>
      <xdr:spPr>
        <a:xfrm>
          <a:off x="2733675" y="57711975"/>
          <a:ext cx="57150" cy="1038225"/>
        </a:xfrm>
        <a:prstGeom prst="rect">
          <a:avLst/>
        </a:prstGeom>
        <a:noFill/>
        <a:ln w="9525" cmpd="sng">
          <a:noFill/>
        </a:ln>
      </xdr:spPr>
    </xdr:pic>
    <xdr:clientData/>
  </xdr:twoCellAnchor>
  <xdr:twoCellAnchor editAs="oneCell">
    <xdr:from>
      <xdr:col>3</xdr:col>
      <xdr:colOff>723900</xdr:colOff>
      <xdr:row>61</xdr:row>
      <xdr:rowOff>0</xdr:rowOff>
    </xdr:from>
    <xdr:to>
      <xdr:col>3</xdr:col>
      <xdr:colOff>771525</xdr:colOff>
      <xdr:row>62</xdr:row>
      <xdr:rowOff>57150</xdr:rowOff>
    </xdr:to>
    <xdr:pic>
      <xdr:nvPicPr>
        <xdr:cNvPr id="65" name="Picture 168"/>
        <xdr:cNvPicPr preferRelativeResize="1">
          <a:picLocks noChangeAspect="1"/>
        </xdr:cNvPicPr>
      </xdr:nvPicPr>
      <xdr:blipFill>
        <a:blip r:embed="rId2"/>
        <a:stretch>
          <a:fillRect/>
        </a:stretch>
      </xdr:blipFill>
      <xdr:spPr>
        <a:xfrm>
          <a:off x="2733675" y="57711975"/>
          <a:ext cx="57150" cy="1066800"/>
        </a:xfrm>
        <a:prstGeom prst="rect">
          <a:avLst/>
        </a:prstGeom>
        <a:noFill/>
        <a:ln w="9525" cmpd="sng">
          <a:noFill/>
        </a:ln>
      </xdr:spPr>
    </xdr:pic>
    <xdr:clientData/>
  </xdr:twoCellAnchor>
  <xdr:twoCellAnchor editAs="oneCell">
    <xdr:from>
      <xdr:col>3</xdr:col>
      <xdr:colOff>723900</xdr:colOff>
      <xdr:row>61</xdr:row>
      <xdr:rowOff>0</xdr:rowOff>
    </xdr:from>
    <xdr:to>
      <xdr:col>3</xdr:col>
      <xdr:colOff>771525</xdr:colOff>
      <xdr:row>62</xdr:row>
      <xdr:rowOff>57150</xdr:rowOff>
    </xdr:to>
    <xdr:pic>
      <xdr:nvPicPr>
        <xdr:cNvPr id="66" name="Picture 169"/>
        <xdr:cNvPicPr preferRelativeResize="1">
          <a:picLocks noChangeAspect="1"/>
        </xdr:cNvPicPr>
      </xdr:nvPicPr>
      <xdr:blipFill>
        <a:blip r:embed="rId2"/>
        <a:stretch>
          <a:fillRect/>
        </a:stretch>
      </xdr:blipFill>
      <xdr:spPr>
        <a:xfrm>
          <a:off x="2733675" y="57711975"/>
          <a:ext cx="57150" cy="1066800"/>
        </a:xfrm>
        <a:prstGeom prst="rect">
          <a:avLst/>
        </a:prstGeom>
        <a:noFill/>
        <a:ln w="9525" cmpd="sng">
          <a:noFill/>
        </a:ln>
      </xdr:spPr>
    </xdr:pic>
    <xdr:clientData/>
  </xdr:twoCellAnchor>
  <xdr:twoCellAnchor editAs="oneCell">
    <xdr:from>
      <xdr:col>3</xdr:col>
      <xdr:colOff>723900</xdr:colOff>
      <xdr:row>61</xdr:row>
      <xdr:rowOff>0</xdr:rowOff>
    </xdr:from>
    <xdr:to>
      <xdr:col>3</xdr:col>
      <xdr:colOff>771525</xdr:colOff>
      <xdr:row>62</xdr:row>
      <xdr:rowOff>76200</xdr:rowOff>
    </xdr:to>
    <xdr:pic>
      <xdr:nvPicPr>
        <xdr:cNvPr id="67" name="Picture 170"/>
        <xdr:cNvPicPr preferRelativeResize="1">
          <a:picLocks noChangeAspect="1"/>
        </xdr:cNvPicPr>
      </xdr:nvPicPr>
      <xdr:blipFill>
        <a:blip r:embed="rId2"/>
        <a:stretch>
          <a:fillRect/>
        </a:stretch>
      </xdr:blipFill>
      <xdr:spPr>
        <a:xfrm>
          <a:off x="2733675" y="57711975"/>
          <a:ext cx="57150" cy="1085850"/>
        </a:xfrm>
        <a:prstGeom prst="rect">
          <a:avLst/>
        </a:prstGeom>
        <a:noFill/>
        <a:ln w="9525" cmpd="sng">
          <a:noFill/>
        </a:ln>
      </xdr:spPr>
    </xdr:pic>
    <xdr:clientData/>
  </xdr:twoCellAnchor>
  <xdr:twoCellAnchor editAs="oneCell">
    <xdr:from>
      <xdr:col>3</xdr:col>
      <xdr:colOff>723900</xdr:colOff>
      <xdr:row>61</xdr:row>
      <xdr:rowOff>0</xdr:rowOff>
    </xdr:from>
    <xdr:to>
      <xdr:col>3</xdr:col>
      <xdr:colOff>771525</xdr:colOff>
      <xdr:row>62</xdr:row>
      <xdr:rowOff>76200</xdr:rowOff>
    </xdr:to>
    <xdr:pic>
      <xdr:nvPicPr>
        <xdr:cNvPr id="68" name="Picture 171"/>
        <xdr:cNvPicPr preferRelativeResize="1">
          <a:picLocks noChangeAspect="1"/>
        </xdr:cNvPicPr>
      </xdr:nvPicPr>
      <xdr:blipFill>
        <a:blip r:embed="rId2"/>
        <a:stretch>
          <a:fillRect/>
        </a:stretch>
      </xdr:blipFill>
      <xdr:spPr>
        <a:xfrm>
          <a:off x="2733675" y="57711975"/>
          <a:ext cx="57150" cy="1085850"/>
        </a:xfrm>
        <a:prstGeom prst="rect">
          <a:avLst/>
        </a:prstGeom>
        <a:noFill/>
        <a:ln w="9525" cmpd="sng">
          <a:noFill/>
        </a:ln>
      </xdr:spPr>
    </xdr:pic>
    <xdr:clientData/>
  </xdr:twoCellAnchor>
  <xdr:twoCellAnchor editAs="oneCell">
    <xdr:from>
      <xdr:col>3</xdr:col>
      <xdr:colOff>723900</xdr:colOff>
      <xdr:row>61</xdr:row>
      <xdr:rowOff>0</xdr:rowOff>
    </xdr:from>
    <xdr:to>
      <xdr:col>3</xdr:col>
      <xdr:colOff>771525</xdr:colOff>
      <xdr:row>62</xdr:row>
      <xdr:rowOff>76200</xdr:rowOff>
    </xdr:to>
    <xdr:pic>
      <xdr:nvPicPr>
        <xdr:cNvPr id="69" name="Picture 172"/>
        <xdr:cNvPicPr preferRelativeResize="1">
          <a:picLocks noChangeAspect="1"/>
        </xdr:cNvPicPr>
      </xdr:nvPicPr>
      <xdr:blipFill>
        <a:blip r:embed="rId2"/>
        <a:stretch>
          <a:fillRect/>
        </a:stretch>
      </xdr:blipFill>
      <xdr:spPr>
        <a:xfrm>
          <a:off x="2733675" y="57711975"/>
          <a:ext cx="57150" cy="1085850"/>
        </a:xfrm>
        <a:prstGeom prst="rect">
          <a:avLst/>
        </a:prstGeom>
        <a:noFill/>
        <a:ln w="9525" cmpd="sng">
          <a:noFill/>
        </a:ln>
      </xdr:spPr>
    </xdr:pic>
    <xdr:clientData/>
  </xdr:twoCellAnchor>
  <xdr:twoCellAnchor editAs="oneCell">
    <xdr:from>
      <xdr:col>3</xdr:col>
      <xdr:colOff>723900</xdr:colOff>
      <xdr:row>61</xdr:row>
      <xdr:rowOff>0</xdr:rowOff>
    </xdr:from>
    <xdr:to>
      <xdr:col>3</xdr:col>
      <xdr:colOff>771525</xdr:colOff>
      <xdr:row>62</xdr:row>
      <xdr:rowOff>57150</xdr:rowOff>
    </xdr:to>
    <xdr:pic>
      <xdr:nvPicPr>
        <xdr:cNvPr id="70" name="Picture 173"/>
        <xdr:cNvPicPr preferRelativeResize="1">
          <a:picLocks noChangeAspect="1"/>
        </xdr:cNvPicPr>
      </xdr:nvPicPr>
      <xdr:blipFill>
        <a:blip r:embed="rId2"/>
        <a:stretch>
          <a:fillRect/>
        </a:stretch>
      </xdr:blipFill>
      <xdr:spPr>
        <a:xfrm>
          <a:off x="2733675" y="57711975"/>
          <a:ext cx="57150" cy="1066800"/>
        </a:xfrm>
        <a:prstGeom prst="rect">
          <a:avLst/>
        </a:prstGeom>
        <a:noFill/>
        <a:ln w="9525" cmpd="sng">
          <a:noFill/>
        </a:ln>
      </xdr:spPr>
    </xdr:pic>
    <xdr:clientData/>
  </xdr:twoCellAnchor>
  <xdr:twoCellAnchor editAs="oneCell">
    <xdr:from>
      <xdr:col>3</xdr:col>
      <xdr:colOff>723900</xdr:colOff>
      <xdr:row>61</xdr:row>
      <xdr:rowOff>0</xdr:rowOff>
    </xdr:from>
    <xdr:to>
      <xdr:col>3</xdr:col>
      <xdr:colOff>771525</xdr:colOff>
      <xdr:row>62</xdr:row>
      <xdr:rowOff>57150</xdr:rowOff>
    </xdr:to>
    <xdr:pic>
      <xdr:nvPicPr>
        <xdr:cNvPr id="71" name="Picture 174"/>
        <xdr:cNvPicPr preferRelativeResize="1">
          <a:picLocks noChangeAspect="1"/>
        </xdr:cNvPicPr>
      </xdr:nvPicPr>
      <xdr:blipFill>
        <a:blip r:embed="rId2"/>
        <a:stretch>
          <a:fillRect/>
        </a:stretch>
      </xdr:blipFill>
      <xdr:spPr>
        <a:xfrm>
          <a:off x="2733675" y="57711975"/>
          <a:ext cx="57150" cy="1066800"/>
        </a:xfrm>
        <a:prstGeom prst="rect">
          <a:avLst/>
        </a:prstGeom>
        <a:noFill/>
        <a:ln w="9525" cmpd="sng">
          <a:noFill/>
        </a:ln>
      </xdr:spPr>
    </xdr:pic>
    <xdr:clientData/>
  </xdr:twoCellAnchor>
  <xdr:twoCellAnchor editAs="oneCell">
    <xdr:from>
      <xdr:col>3</xdr:col>
      <xdr:colOff>723900</xdr:colOff>
      <xdr:row>61</xdr:row>
      <xdr:rowOff>0</xdr:rowOff>
    </xdr:from>
    <xdr:to>
      <xdr:col>3</xdr:col>
      <xdr:colOff>771525</xdr:colOff>
      <xdr:row>62</xdr:row>
      <xdr:rowOff>76200</xdr:rowOff>
    </xdr:to>
    <xdr:pic>
      <xdr:nvPicPr>
        <xdr:cNvPr id="72" name="Picture 175"/>
        <xdr:cNvPicPr preferRelativeResize="1">
          <a:picLocks noChangeAspect="1"/>
        </xdr:cNvPicPr>
      </xdr:nvPicPr>
      <xdr:blipFill>
        <a:blip r:embed="rId2"/>
        <a:stretch>
          <a:fillRect/>
        </a:stretch>
      </xdr:blipFill>
      <xdr:spPr>
        <a:xfrm>
          <a:off x="2733675" y="57711975"/>
          <a:ext cx="57150" cy="1085850"/>
        </a:xfrm>
        <a:prstGeom prst="rect">
          <a:avLst/>
        </a:prstGeom>
        <a:noFill/>
        <a:ln w="9525" cmpd="sng">
          <a:noFill/>
        </a:ln>
      </xdr:spPr>
    </xdr:pic>
    <xdr:clientData/>
  </xdr:twoCellAnchor>
  <xdr:twoCellAnchor editAs="oneCell">
    <xdr:from>
      <xdr:col>3</xdr:col>
      <xdr:colOff>723900</xdr:colOff>
      <xdr:row>61</xdr:row>
      <xdr:rowOff>0</xdr:rowOff>
    </xdr:from>
    <xdr:to>
      <xdr:col>3</xdr:col>
      <xdr:colOff>771525</xdr:colOff>
      <xdr:row>62</xdr:row>
      <xdr:rowOff>76200</xdr:rowOff>
    </xdr:to>
    <xdr:pic>
      <xdr:nvPicPr>
        <xdr:cNvPr id="73" name="Picture 176"/>
        <xdr:cNvPicPr preferRelativeResize="1">
          <a:picLocks noChangeAspect="1"/>
        </xdr:cNvPicPr>
      </xdr:nvPicPr>
      <xdr:blipFill>
        <a:blip r:embed="rId2"/>
        <a:stretch>
          <a:fillRect/>
        </a:stretch>
      </xdr:blipFill>
      <xdr:spPr>
        <a:xfrm>
          <a:off x="2733675" y="57711975"/>
          <a:ext cx="57150" cy="1085850"/>
        </a:xfrm>
        <a:prstGeom prst="rect">
          <a:avLst/>
        </a:prstGeom>
        <a:noFill/>
        <a:ln w="9525" cmpd="sng">
          <a:noFill/>
        </a:ln>
      </xdr:spPr>
    </xdr:pic>
    <xdr:clientData/>
  </xdr:twoCellAnchor>
  <xdr:twoCellAnchor editAs="oneCell">
    <xdr:from>
      <xdr:col>3</xdr:col>
      <xdr:colOff>723900</xdr:colOff>
      <xdr:row>35</xdr:row>
      <xdr:rowOff>0</xdr:rowOff>
    </xdr:from>
    <xdr:to>
      <xdr:col>3</xdr:col>
      <xdr:colOff>752475</xdr:colOff>
      <xdr:row>35</xdr:row>
      <xdr:rowOff>762000</xdr:rowOff>
    </xdr:to>
    <xdr:pic>
      <xdr:nvPicPr>
        <xdr:cNvPr id="74" name="Picture 177"/>
        <xdr:cNvPicPr preferRelativeResize="1">
          <a:picLocks noChangeAspect="1"/>
        </xdr:cNvPicPr>
      </xdr:nvPicPr>
      <xdr:blipFill>
        <a:blip r:embed="rId2"/>
        <a:stretch>
          <a:fillRect/>
        </a:stretch>
      </xdr:blipFill>
      <xdr:spPr>
        <a:xfrm>
          <a:off x="2733675" y="31708725"/>
          <a:ext cx="38100" cy="762000"/>
        </a:xfrm>
        <a:prstGeom prst="rect">
          <a:avLst/>
        </a:prstGeom>
        <a:noFill/>
        <a:ln w="9525" cmpd="sng">
          <a:noFill/>
        </a:ln>
      </xdr:spPr>
    </xdr:pic>
    <xdr:clientData/>
  </xdr:twoCellAnchor>
  <xdr:twoCellAnchor editAs="oneCell">
    <xdr:from>
      <xdr:col>3</xdr:col>
      <xdr:colOff>723900</xdr:colOff>
      <xdr:row>35</xdr:row>
      <xdr:rowOff>0</xdr:rowOff>
    </xdr:from>
    <xdr:to>
      <xdr:col>3</xdr:col>
      <xdr:colOff>752475</xdr:colOff>
      <xdr:row>35</xdr:row>
      <xdr:rowOff>762000</xdr:rowOff>
    </xdr:to>
    <xdr:pic>
      <xdr:nvPicPr>
        <xdr:cNvPr id="75" name="Picture 178"/>
        <xdr:cNvPicPr preferRelativeResize="1">
          <a:picLocks noChangeAspect="1"/>
        </xdr:cNvPicPr>
      </xdr:nvPicPr>
      <xdr:blipFill>
        <a:blip r:embed="rId2"/>
        <a:stretch>
          <a:fillRect/>
        </a:stretch>
      </xdr:blipFill>
      <xdr:spPr>
        <a:xfrm>
          <a:off x="2733675" y="31708725"/>
          <a:ext cx="38100" cy="762000"/>
        </a:xfrm>
        <a:prstGeom prst="rect">
          <a:avLst/>
        </a:prstGeom>
        <a:noFill/>
        <a:ln w="9525" cmpd="sng">
          <a:noFill/>
        </a:ln>
      </xdr:spPr>
    </xdr:pic>
    <xdr:clientData/>
  </xdr:twoCellAnchor>
  <xdr:twoCellAnchor editAs="oneCell">
    <xdr:from>
      <xdr:col>3</xdr:col>
      <xdr:colOff>723900</xdr:colOff>
      <xdr:row>61</xdr:row>
      <xdr:rowOff>0</xdr:rowOff>
    </xdr:from>
    <xdr:to>
      <xdr:col>3</xdr:col>
      <xdr:colOff>771525</xdr:colOff>
      <xdr:row>62</xdr:row>
      <xdr:rowOff>57150</xdr:rowOff>
    </xdr:to>
    <xdr:pic>
      <xdr:nvPicPr>
        <xdr:cNvPr id="76" name="Picture 179"/>
        <xdr:cNvPicPr preferRelativeResize="1">
          <a:picLocks noChangeAspect="1"/>
        </xdr:cNvPicPr>
      </xdr:nvPicPr>
      <xdr:blipFill>
        <a:blip r:embed="rId2"/>
        <a:stretch>
          <a:fillRect/>
        </a:stretch>
      </xdr:blipFill>
      <xdr:spPr>
        <a:xfrm>
          <a:off x="2733675" y="57711975"/>
          <a:ext cx="57150" cy="1066800"/>
        </a:xfrm>
        <a:prstGeom prst="rect">
          <a:avLst/>
        </a:prstGeom>
        <a:noFill/>
        <a:ln w="9525" cmpd="sng">
          <a:noFill/>
        </a:ln>
      </xdr:spPr>
    </xdr:pic>
    <xdr:clientData/>
  </xdr:twoCellAnchor>
  <xdr:twoCellAnchor editAs="oneCell">
    <xdr:from>
      <xdr:col>3</xdr:col>
      <xdr:colOff>723900</xdr:colOff>
      <xdr:row>61</xdr:row>
      <xdr:rowOff>0</xdr:rowOff>
    </xdr:from>
    <xdr:to>
      <xdr:col>3</xdr:col>
      <xdr:colOff>771525</xdr:colOff>
      <xdr:row>62</xdr:row>
      <xdr:rowOff>57150</xdr:rowOff>
    </xdr:to>
    <xdr:pic>
      <xdr:nvPicPr>
        <xdr:cNvPr id="77" name="Picture 180"/>
        <xdr:cNvPicPr preferRelativeResize="1">
          <a:picLocks noChangeAspect="1"/>
        </xdr:cNvPicPr>
      </xdr:nvPicPr>
      <xdr:blipFill>
        <a:blip r:embed="rId2"/>
        <a:stretch>
          <a:fillRect/>
        </a:stretch>
      </xdr:blipFill>
      <xdr:spPr>
        <a:xfrm>
          <a:off x="2733675" y="57711975"/>
          <a:ext cx="57150" cy="1066800"/>
        </a:xfrm>
        <a:prstGeom prst="rect">
          <a:avLst/>
        </a:prstGeom>
        <a:noFill/>
        <a:ln w="9525" cmpd="sng">
          <a:noFill/>
        </a:ln>
      </xdr:spPr>
    </xdr:pic>
    <xdr:clientData/>
  </xdr:twoCellAnchor>
  <xdr:twoCellAnchor editAs="oneCell">
    <xdr:from>
      <xdr:col>3</xdr:col>
      <xdr:colOff>723900</xdr:colOff>
      <xdr:row>61</xdr:row>
      <xdr:rowOff>0</xdr:rowOff>
    </xdr:from>
    <xdr:to>
      <xdr:col>3</xdr:col>
      <xdr:colOff>771525</xdr:colOff>
      <xdr:row>61</xdr:row>
      <xdr:rowOff>952500</xdr:rowOff>
    </xdr:to>
    <xdr:pic>
      <xdr:nvPicPr>
        <xdr:cNvPr id="78" name="Picture 181"/>
        <xdr:cNvPicPr preferRelativeResize="1">
          <a:picLocks noChangeAspect="1"/>
        </xdr:cNvPicPr>
      </xdr:nvPicPr>
      <xdr:blipFill>
        <a:blip r:embed="rId2"/>
        <a:stretch>
          <a:fillRect/>
        </a:stretch>
      </xdr:blipFill>
      <xdr:spPr>
        <a:xfrm>
          <a:off x="2733675" y="57711975"/>
          <a:ext cx="57150" cy="952500"/>
        </a:xfrm>
        <a:prstGeom prst="rect">
          <a:avLst/>
        </a:prstGeom>
        <a:noFill/>
        <a:ln w="9525" cmpd="sng">
          <a:noFill/>
        </a:ln>
      </xdr:spPr>
    </xdr:pic>
    <xdr:clientData/>
  </xdr:twoCellAnchor>
  <xdr:twoCellAnchor editAs="oneCell">
    <xdr:from>
      <xdr:col>3</xdr:col>
      <xdr:colOff>723900</xdr:colOff>
      <xdr:row>61</xdr:row>
      <xdr:rowOff>0</xdr:rowOff>
    </xdr:from>
    <xdr:to>
      <xdr:col>3</xdr:col>
      <xdr:colOff>771525</xdr:colOff>
      <xdr:row>61</xdr:row>
      <xdr:rowOff>952500</xdr:rowOff>
    </xdr:to>
    <xdr:pic>
      <xdr:nvPicPr>
        <xdr:cNvPr id="79" name="Picture 182"/>
        <xdr:cNvPicPr preferRelativeResize="1">
          <a:picLocks noChangeAspect="1"/>
        </xdr:cNvPicPr>
      </xdr:nvPicPr>
      <xdr:blipFill>
        <a:blip r:embed="rId2"/>
        <a:stretch>
          <a:fillRect/>
        </a:stretch>
      </xdr:blipFill>
      <xdr:spPr>
        <a:xfrm>
          <a:off x="2733675" y="57711975"/>
          <a:ext cx="57150" cy="952500"/>
        </a:xfrm>
        <a:prstGeom prst="rect">
          <a:avLst/>
        </a:prstGeom>
        <a:noFill/>
        <a:ln w="9525" cmpd="sng">
          <a:noFill/>
        </a:ln>
      </xdr:spPr>
    </xdr:pic>
    <xdr:clientData/>
  </xdr:twoCellAnchor>
  <xdr:twoCellAnchor editAs="oneCell">
    <xdr:from>
      <xdr:col>3</xdr:col>
      <xdr:colOff>723900</xdr:colOff>
      <xdr:row>61</xdr:row>
      <xdr:rowOff>0</xdr:rowOff>
    </xdr:from>
    <xdr:to>
      <xdr:col>3</xdr:col>
      <xdr:colOff>771525</xdr:colOff>
      <xdr:row>62</xdr:row>
      <xdr:rowOff>76200</xdr:rowOff>
    </xdr:to>
    <xdr:pic>
      <xdr:nvPicPr>
        <xdr:cNvPr id="80" name="Picture 183"/>
        <xdr:cNvPicPr preferRelativeResize="1">
          <a:picLocks noChangeAspect="1"/>
        </xdr:cNvPicPr>
      </xdr:nvPicPr>
      <xdr:blipFill>
        <a:blip r:embed="rId2"/>
        <a:stretch>
          <a:fillRect/>
        </a:stretch>
      </xdr:blipFill>
      <xdr:spPr>
        <a:xfrm>
          <a:off x="2733675" y="57711975"/>
          <a:ext cx="57150" cy="1085850"/>
        </a:xfrm>
        <a:prstGeom prst="rect">
          <a:avLst/>
        </a:prstGeom>
        <a:noFill/>
        <a:ln w="9525" cmpd="sng">
          <a:noFill/>
        </a:ln>
      </xdr:spPr>
    </xdr:pic>
    <xdr:clientData/>
  </xdr:twoCellAnchor>
  <xdr:oneCellAnchor>
    <xdr:from>
      <xdr:col>0</xdr:col>
      <xdr:colOff>0</xdr:colOff>
      <xdr:row>0</xdr:row>
      <xdr:rowOff>0</xdr:rowOff>
    </xdr:from>
    <xdr:ext cx="9525" cy="9525"/>
    <xdr:sp>
      <xdr:nvSpPr>
        <xdr:cNvPr id="81" name="TextBox 184" hidden="1"/>
        <xdr:cNvSpPr txBox="1">
          <a:spLocks noChangeArrowheads="1"/>
        </xdr:cNvSpPr>
      </xdr:nvSpPr>
      <xdr:spPr>
        <a:xfrm>
          <a:off x="0" y="0"/>
          <a:ext cx="9525" cy="9525"/>
        </a:xfrm>
        <a:prstGeom prst="rect">
          <a:avLst/>
        </a:prstGeom>
        <a:noFill/>
        <a:ln w="9525" cmpd="sng">
          <a:noFill/>
        </a:ln>
      </xdr:spPr>
      <xdr:txBody>
        <a:bodyPr vertOverflow="clip" wrap="square" lIns="27432" tIns="18288" rIns="0" bIns="0" vert="vert"/>
        <a:p>
          <a:pPr algn="l">
            <a:defRPr/>
          </a:pPr>
          <a:r>
            <a:rPr lang="en-US" cap="none" sz="1200" b="0" i="0" u="none" baseline="0">
              <a:solidFill>
                <a:srgbClr val="000000"/>
              </a:solidFill>
              <a:latin typeface="宋体"/>
              <a:ea typeface="宋体"/>
              <a:cs typeface="宋体"/>
            </a:rPr>
            <a:t>&lt;root&gt;&lt;sender&gt;gxnnjgk@163.com&lt;/sender&gt;&lt;type&gt;2&lt;/type&gt;&lt;subject&gt;附件：南宁市2023年制造业重点项目申报表（第三批）&lt;/subject&gt;&lt;attachmentName&gt;附件：南宁市2023年制造业重点项目申报表（第三批）.xls&lt;/attachmentName&gt;&lt;addressee&gt;trzc@gxt.gxzf.gov.cn&lt;/addressee&gt;&lt;mailSec&gt;无密级&lt;/mailSec&gt;&lt;sendTime&gt;2023-09-20 17:18:51&lt;/sendTime&gt;&lt;loadTime&gt;2023-09-21 11:23:22&lt;/loadTime&gt;&lt;/root&gt;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L434"/>
  <sheetViews>
    <sheetView tabSelected="1" view="pageBreakPreview" zoomScaleSheetLayoutView="100" workbookViewId="0" topLeftCell="A1">
      <pane ySplit="4" topLeftCell="A96" activePane="bottomLeft" state="frozen"/>
      <selection pane="bottomLeft" activeCell="H99" sqref="H99"/>
    </sheetView>
  </sheetViews>
  <sheetFormatPr defaultColWidth="9.00390625" defaultRowHeight="14.25"/>
  <cols>
    <col min="1" max="1" width="4.50390625" style="7" customWidth="1"/>
    <col min="2" max="2" width="8.625" style="7" customWidth="1"/>
    <col min="3" max="3" width="13.25390625" style="8" customWidth="1"/>
    <col min="4" max="4" width="50.375" style="9" customWidth="1"/>
    <col min="5" max="5" width="6.125" style="10" customWidth="1"/>
    <col min="6" max="7" width="6.875" style="11" customWidth="1"/>
    <col min="8" max="9" width="9.75390625" style="12" customWidth="1"/>
    <col min="10" max="10" width="8.00390625" style="11" customWidth="1"/>
    <col min="11" max="11" width="6.75390625" style="10" hidden="1" customWidth="1"/>
    <col min="12" max="12" width="7.625" style="10" customWidth="1"/>
    <col min="13" max="228" width="9.00390625" style="7" customWidth="1"/>
  </cols>
  <sheetData>
    <row r="1" spans="1:12" ht="17.25" customHeight="1">
      <c r="A1" s="13" t="s">
        <v>0</v>
      </c>
      <c r="B1" s="13"/>
      <c r="C1" s="14"/>
      <c r="D1" s="15"/>
      <c r="E1" s="45"/>
      <c r="F1" s="46"/>
      <c r="G1" s="46"/>
      <c r="H1" s="47"/>
      <c r="I1" s="47"/>
      <c r="J1" s="46"/>
      <c r="K1" s="45"/>
      <c r="L1" s="45"/>
    </row>
    <row r="2" spans="1:12" s="1" customFormat="1" ht="45.75" customHeight="1">
      <c r="A2" s="16" t="s">
        <v>1</v>
      </c>
      <c r="B2" s="16"/>
      <c r="C2" s="17"/>
      <c r="D2" s="18"/>
      <c r="E2" s="16"/>
      <c r="F2" s="48"/>
      <c r="G2" s="48"/>
      <c r="H2" s="49"/>
      <c r="I2" s="49"/>
      <c r="J2" s="48"/>
      <c r="K2" s="16"/>
      <c r="L2" s="16"/>
    </row>
    <row r="3" spans="1:12" s="2" customFormat="1" ht="16.5" customHeight="1">
      <c r="A3" s="19"/>
      <c r="B3" s="20"/>
      <c r="C3" s="21"/>
      <c r="D3" s="22"/>
      <c r="E3" s="20"/>
      <c r="F3" s="50"/>
      <c r="G3" s="50"/>
      <c r="H3" s="51"/>
      <c r="I3" s="61" t="s">
        <v>2</v>
      </c>
      <c r="J3" s="62"/>
      <c r="K3" s="63"/>
      <c r="L3" s="63"/>
    </row>
    <row r="4" spans="1:12" s="1" customFormat="1" ht="33.75" customHeight="1">
      <c r="A4" s="23" t="s">
        <v>3</v>
      </c>
      <c r="B4" s="23" t="s">
        <v>4</v>
      </c>
      <c r="C4" s="24" t="s">
        <v>5</v>
      </c>
      <c r="D4" s="23" t="s">
        <v>6</v>
      </c>
      <c r="E4" s="23" t="s">
        <v>7</v>
      </c>
      <c r="F4" s="52" t="s">
        <v>8</v>
      </c>
      <c r="G4" s="52" t="s">
        <v>9</v>
      </c>
      <c r="H4" s="53" t="s">
        <v>10</v>
      </c>
      <c r="I4" s="53" t="s">
        <v>11</v>
      </c>
      <c r="J4" s="52" t="s">
        <v>12</v>
      </c>
      <c r="K4" s="23" t="s">
        <v>13</v>
      </c>
      <c r="L4" s="23" t="s">
        <v>14</v>
      </c>
    </row>
    <row r="5" spans="1:12" s="1" customFormat="1" ht="30" customHeight="1">
      <c r="A5" s="23"/>
      <c r="B5" s="23" t="s">
        <v>15</v>
      </c>
      <c r="C5" s="24">
        <f>C6+C64+C78+C83+C95+C103+C117+C143+C274+C294+C332+C346+C371+C405</f>
        <v>415</v>
      </c>
      <c r="D5" s="25"/>
      <c r="E5" s="23"/>
      <c r="F5" s="52">
        <f>F6+F64+F78+F83+F95+F103+F117+F143+F274+F294+F332+F346+F371+F405</f>
        <v>1781.8464579999998</v>
      </c>
      <c r="G5" s="52">
        <f>G6+G64+G78+G83+G95+G103+G117+G143+G274+G294+G332+G346+G371+G405</f>
        <v>1328.1072890000003</v>
      </c>
      <c r="H5" s="52"/>
      <c r="I5" s="52"/>
      <c r="J5" s="52">
        <f>J6+J64+J78+J83+J95+J103+J117+J143+J274+J294+J332+J346+J371+J405</f>
        <v>257.66637420000006</v>
      </c>
      <c r="K5" s="23"/>
      <c r="L5" s="23"/>
    </row>
    <row r="6" spans="1:12" s="1" customFormat="1" ht="30" customHeight="1">
      <c r="A6" s="23" t="s">
        <v>16</v>
      </c>
      <c r="B6" s="23" t="s">
        <v>17</v>
      </c>
      <c r="C6" s="24">
        <f>SUBTOTAL(3,B7:B63)</f>
        <v>57</v>
      </c>
      <c r="D6" s="25"/>
      <c r="E6" s="23"/>
      <c r="F6" s="52">
        <f>SUBTOTAL(9,F7:F63)</f>
        <v>111.59130299999994</v>
      </c>
      <c r="G6" s="52">
        <f>SUBTOTAL(9,G7:G63)</f>
        <v>84.81519999999999</v>
      </c>
      <c r="H6" s="52"/>
      <c r="I6" s="52"/>
      <c r="J6" s="52">
        <f>SUBTOTAL(9,J7:J63)</f>
        <v>24.038500000000003</v>
      </c>
      <c r="K6" s="23"/>
      <c r="L6" s="23"/>
    </row>
    <row r="7" spans="1:12" s="3" customFormat="1" ht="79.5" customHeight="1">
      <c r="A7" s="26">
        <f>SUBTOTAL(3,$B$7:B7)</f>
        <v>1</v>
      </c>
      <c r="B7" s="27" t="s">
        <v>18</v>
      </c>
      <c r="C7" s="27" t="s">
        <v>19</v>
      </c>
      <c r="D7" s="28" t="s">
        <v>20</v>
      </c>
      <c r="E7" s="27" t="s">
        <v>21</v>
      </c>
      <c r="F7" s="54">
        <v>18</v>
      </c>
      <c r="G7" s="54">
        <v>18</v>
      </c>
      <c r="H7" s="55">
        <v>44348</v>
      </c>
      <c r="I7" s="55">
        <v>45444</v>
      </c>
      <c r="J7" s="54">
        <v>2</v>
      </c>
      <c r="K7" s="27" t="s">
        <v>22</v>
      </c>
      <c r="L7" s="26" t="s">
        <v>23</v>
      </c>
    </row>
    <row r="8" spans="1:12" s="3" customFormat="1" ht="79.5" customHeight="1">
      <c r="A8" s="26">
        <f>SUBTOTAL(3,$B$7:B8)</f>
        <v>2</v>
      </c>
      <c r="B8" s="26" t="s">
        <v>24</v>
      </c>
      <c r="C8" s="26" t="s">
        <v>25</v>
      </c>
      <c r="D8" s="29" t="s">
        <v>26</v>
      </c>
      <c r="E8" s="26" t="s">
        <v>27</v>
      </c>
      <c r="F8" s="56">
        <v>7.55</v>
      </c>
      <c r="G8" s="56">
        <v>0.35</v>
      </c>
      <c r="H8" s="55" t="s">
        <v>28</v>
      </c>
      <c r="I8" s="55" t="s">
        <v>29</v>
      </c>
      <c r="J8" s="56">
        <v>0.1</v>
      </c>
      <c r="K8" s="26" t="s">
        <v>30</v>
      </c>
      <c r="L8" s="26" t="s">
        <v>31</v>
      </c>
    </row>
    <row r="9" spans="1:12" s="3" customFormat="1" ht="79.5" customHeight="1">
      <c r="A9" s="26">
        <f>SUBTOTAL(3,$B$7:B9)</f>
        <v>3</v>
      </c>
      <c r="B9" s="30" t="s">
        <v>32</v>
      </c>
      <c r="C9" s="30" t="s">
        <v>33</v>
      </c>
      <c r="D9" s="31" t="s">
        <v>34</v>
      </c>
      <c r="E9" s="26" t="s">
        <v>35</v>
      </c>
      <c r="F9" s="56">
        <v>6.78</v>
      </c>
      <c r="G9" s="56">
        <v>5.02</v>
      </c>
      <c r="H9" s="55">
        <v>44774</v>
      </c>
      <c r="I9" s="58">
        <v>45261</v>
      </c>
      <c r="J9" s="56">
        <v>2</v>
      </c>
      <c r="K9" s="27" t="s">
        <v>36</v>
      </c>
      <c r="L9" s="26" t="s">
        <v>23</v>
      </c>
    </row>
    <row r="10" spans="1:12" s="3" customFormat="1" ht="97.5" customHeight="1">
      <c r="A10" s="26">
        <f>SUBTOTAL(3,$B$7:B10)</f>
        <v>4</v>
      </c>
      <c r="B10" s="32" t="s">
        <v>37</v>
      </c>
      <c r="C10" s="32" t="s">
        <v>38</v>
      </c>
      <c r="D10" s="33" t="s">
        <v>39</v>
      </c>
      <c r="E10" s="26" t="s">
        <v>35</v>
      </c>
      <c r="F10" s="54">
        <v>5.76</v>
      </c>
      <c r="G10" s="54">
        <v>5</v>
      </c>
      <c r="H10" s="55">
        <v>44621</v>
      </c>
      <c r="I10" s="58">
        <v>45627</v>
      </c>
      <c r="J10" s="54">
        <v>1.5</v>
      </c>
      <c r="K10" s="27" t="s">
        <v>40</v>
      </c>
      <c r="L10" s="27" t="s">
        <v>31</v>
      </c>
    </row>
    <row r="11" spans="1:12" s="3" customFormat="1" ht="79.5" customHeight="1">
      <c r="A11" s="26">
        <f>SUBTOTAL(3,$B$7:B11)</f>
        <v>5</v>
      </c>
      <c r="B11" s="34" t="s">
        <v>41</v>
      </c>
      <c r="C11" s="34" t="s">
        <v>42</v>
      </c>
      <c r="D11" s="35" t="s">
        <v>43</v>
      </c>
      <c r="E11" s="27" t="s">
        <v>44</v>
      </c>
      <c r="F11" s="57">
        <v>5.5</v>
      </c>
      <c r="G11" s="57">
        <v>4</v>
      </c>
      <c r="H11" s="58" t="s">
        <v>45</v>
      </c>
      <c r="I11" s="58" t="s">
        <v>46</v>
      </c>
      <c r="J11" s="54">
        <v>1</v>
      </c>
      <c r="K11" s="26" t="s">
        <v>47</v>
      </c>
      <c r="L11" s="27" t="s">
        <v>23</v>
      </c>
    </row>
    <row r="12" spans="1:12" s="3" customFormat="1" ht="79.5" customHeight="1">
      <c r="A12" s="26">
        <f>SUBTOTAL(3,$B$7:B12)</f>
        <v>6</v>
      </c>
      <c r="B12" s="26" t="s">
        <v>48</v>
      </c>
      <c r="C12" s="26" t="s">
        <v>49</v>
      </c>
      <c r="D12" s="29" t="s">
        <v>50</v>
      </c>
      <c r="E12" s="27" t="s">
        <v>51</v>
      </c>
      <c r="F12" s="56">
        <v>5</v>
      </c>
      <c r="G12" s="56">
        <v>3.8</v>
      </c>
      <c r="H12" s="59">
        <v>45078</v>
      </c>
      <c r="I12" s="59">
        <v>45474</v>
      </c>
      <c r="J12" s="64">
        <v>0.4</v>
      </c>
      <c r="K12" s="26" t="s">
        <v>47</v>
      </c>
      <c r="L12" s="26" t="s">
        <v>23</v>
      </c>
    </row>
    <row r="13" spans="1:12" s="3" customFormat="1" ht="79.5" customHeight="1">
      <c r="A13" s="26">
        <f>SUBTOTAL(3,$B$7:B13)</f>
        <v>7</v>
      </c>
      <c r="B13" s="27" t="s">
        <v>52</v>
      </c>
      <c r="C13" s="27" t="s">
        <v>53</v>
      </c>
      <c r="D13" s="28" t="s">
        <v>54</v>
      </c>
      <c r="E13" s="27" t="s">
        <v>51</v>
      </c>
      <c r="F13" s="54">
        <v>4.4414</v>
      </c>
      <c r="G13" s="54">
        <v>3</v>
      </c>
      <c r="H13" s="55">
        <v>44621</v>
      </c>
      <c r="I13" s="59">
        <v>45352</v>
      </c>
      <c r="J13" s="57">
        <v>1.5</v>
      </c>
      <c r="K13" s="27" t="s">
        <v>40</v>
      </c>
      <c r="L13" s="26" t="s">
        <v>23</v>
      </c>
    </row>
    <row r="14" spans="1:12" s="3" customFormat="1" ht="79.5" customHeight="1">
      <c r="A14" s="26">
        <f>SUBTOTAL(3,$B$7:B14)</f>
        <v>8</v>
      </c>
      <c r="B14" s="34" t="s">
        <v>55</v>
      </c>
      <c r="C14" s="34" t="s">
        <v>56</v>
      </c>
      <c r="D14" s="31" t="s">
        <v>57</v>
      </c>
      <c r="E14" s="27" t="s">
        <v>44</v>
      </c>
      <c r="F14" s="57">
        <v>4.1</v>
      </c>
      <c r="G14" s="57">
        <v>3.2</v>
      </c>
      <c r="H14" s="58" t="s">
        <v>58</v>
      </c>
      <c r="I14" s="58" t="s">
        <v>59</v>
      </c>
      <c r="J14" s="54">
        <v>1</v>
      </c>
      <c r="K14" s="27" t="s">
        <v>36</v>
      </c>
      <c r="L14" s="27" t="s">
        <v>23</v>
      </c>
    </row>
    <row r="15" spans="1:12" s="3" customFormat="1" ht="79.5" customHeight="1">
      <c r="A15" s="26">
        <f>SUBTOTAL(3,$B$7:B15)</f>
        <v>9</v>
      </c>
      <c r="B15" s="26" t="s">
        <v>60</v>
      </c>
      <c r="C15" s="26" t="s">
        <v>61</v>
      </c>
      <c r="D15" s="29" t="s">
        <v>62</v>
      </c>
      <c r="E15" s="26" t="s">
        <v>63</v>
      </c>
      <c r="F15" s="56">
        <f>35098/10000</f>
        <v>3.5098</v>
      </c>
      <c r="G15" s="56">
        <f>25448/10000</f>
        <v>2.5448</v>
      </c>
      <c r="H15" s="55">
        <v>44593</v>
      </c>
      <c r="I15" s="55">
        <v>45536</v>
      </c>
      <c r="J15" s="56">
        <v>0.77</v>
      </c>
      <c r="K15" s="26" t="s">
        <v>47</v>
      </c>
      <c r="L15" s="26" t="s">
        <v>23</v>
      </c>
    </row>
    <row r="16" spans="1:12" s="3" customFormat="1" ht="79.5" customHeight="1">
      <c r="A16" s="26">
        <f>SUBTOTAL(3,$B$7:B16)</f>
        <v>10</v>
      </c>
      <c r="B16" s="34" t="s">
        <v>64</v>
      </c>
      <c r="C16" s="34" t="s">
        <v>65</v>
      </c>
      <c r="D16" s="35" t="s">
        <v>66</v>
      </c>
      <c r="E16" s="27" t="s">
        <v>44</v>
      </c>
      <c r="F16" s="57">
        <v>3.329</v>
      </c>
      <c r="G16" s="57">
        <v>2.8</v>
      </c>
      <c r="H16" s="58" t="s">
        <v>28</v>
      </c>
      <c r="I16" s="58" t="s">
        <v>67</v>
      </c>
      <c r="J16" s="54">
        <v>0.3</v>
      </c>
      <c r="K16" s="27" t="s">
        <v>22</v>
      </c>
      <c r="L16" s="26" t="s">
        <v>23</v>
      </c>
    </row>
    <row r="17" spans="1:12" s="3" customFormat="1" ht="79.5" customHeight="1">
      <c r="A17" s="26">
        <f>SUBTOTAL(3,$B$7:B17)</f>
        <v>11</v>
      </c>
      <c r="B17" s="27" t="s">
        <v>68</v>
      </c>
      <c r="C17" s="27" t="s">
        <v>69</v>
      </c>
      <c r="D17" s="28" t="s">
        <v>70</v>
      </c>
      <c r="E17" s="26" t="s">
        <v>71</v>
      </c>
      <c r="F17" s="54">
        <v>3.23</v>
      </c>
      <c r="G17" s="54">
        <v>2.5</v>
      </c>
      <c r="H17" s="55">
        <v>45017</v>
      </c>
      <c r="I17" s="55">
        <v>45992</v>
      </c>
      <c r="J17" s="54">
        <v>0.2</v>
      </c>
      <c r="K17" s="27" t="s">
        <v>72</v>
      </c>
      <c r="L17" s="27" t="s">
        <v>23</v>
      </c>
    </row>
    <row r="18" spans="1:12" s="3" customFormat="1" ht="79.5" customHeight="1">
      <c r="A18" s="26">
        <f>SUBTOTAL(3,$B$7:B18)</f>
        <v>12</v>
      </c>
      <c r="B18" s="26" t="s">
        <v>73</v>
      </c>
      <c r="C18" s="26" t="s">
        <v>74</v>
      </c>
      <c r="D18" s="29" t="s">
        <v>75</v>
      </c>
      <c r="E18" s="26" t="s">
        <v>76</v>
      </c>
      <c r="F18" s="56">
        <v>3</v>
      </c>
      <c r="G18" s="56">
        <v>2.5</v>
      </c>
      <c r="H18" s="58" t="s">
        <v>77</v>
      </c>
      <c r="I18" s="58" t="s">
        <v>29</v>
      </c>
      <c r="J18" s="56">
        <v>0.9</v>
      </c>
      <c r="K18" s="26" t="s">
        <v>47</v>
      </c>
      <c r="L18" s="27" t="s">
        <v>31</v>
      </c>
    </row>
    <row r="19" spans="1:12" s="3" customFormat="1" ht="79.5" customHeight="1">
      <c r="A19" s="26">
        <f>SUBTOTAL(3,$B$7:B19)</f>
        <v>13</v>
      </c>
      <c r="B19" s="36" t="s">
        <v>78</v>
      </c>
      <c r="C19" s="36" t="s">
        <v>79</v>
      </c>
      <c r="D19" s="31" t="s">
        <v>80</v>
      </c>
      <c r="E19" s="26" t="s">
        <v>81</v>
      </c>
      <c r="F19" s="57">
        <v>2.7</v>
      </c>
      <c r="G19" s="57">
        <v>2.5</v>
      </c>
      <c r="H19" s="59">
        <v>44743</v>
      </c>
      <c r="I19" s="59">
        <v>45292</v>
      </c>
      <c r="J19" s="57">
        <v>1</v>
      </c>
      <c r="K19" s="27" t="s">
        <v>82</v>
      </c>
      <c r="L19" s="27" t="s">
        <v>31</v>
      </c>
    </row>
    <row r="20" spans="1:12" s="3" customFormat="1" ht="79.5" customHeight="1">
      <c r="A20" s="26">
        <f>SUBTOTAL(3,$B$7:B20)</f>
        <v>14</v>
      </c>
      <c r="B20" s="27" t="s">
        <v>83</v>
      </c>
      <c r="C20" s="27" t="s">
        <v>84</v>
      </c>
      <c r="D20" s="28" t="s">
        <v>85</v>
      </c>
      <c r="E20" s="26" t="s">
        <v>71</v>
      </c>
      <c r="F20" s="54">
        <v>2.6</v>
      </c>
      <c r="G20" s="54">
        <v>2</v>
      </c>
      <c r="H20" s="55">
        <v>44986</v>
      </c>
      <c r="I20" s="55">
        <v>45627</v>
      </c>
      <c r="J20" s="54">
        <v>1</v>
      </c>
      <c r="K20" s="27" t="s">
        <v>72</v>
      </c>
      <c r="L20" s="26" t="s">
        <v>23</v>
      </c>
    </row>
    <row r="21" spans="1:12" s="3" customFormat="1" ht="79.5" customHeight="1">
      <c r="A21" s="26">
        <f>SUBTOTAL(3,$B$7:B21)</f>
        <v>15</v>
      </c>
      <c r="B21" s="27" t="s">
        <v>86</v>
      </c>
      <c r="C21" s="27" t="s">
        <v>87</v>
      </c>
      <c r="D21" s="28" t="s">
        <v>88</v>
      </c>
      <c r="E21" s="26" t="s">
        <v>27</v>
      </c>
      <c r="F21" s="54">
        <v>2.5</v>
      </c>
      <c r="G21" s="54">
        <v>1.5</v>
      </c>
      <c r="H21" s="58" t="s">
        <v>28</v>
      </c>
      <c r="I21" s="58">
        <v>45261</v>
      </c>
      <c r="J21" s="54">
        <v>0.1</v>
      </c>
      <c r="K21" s="27" t="s">
        <v>30</v>
      </c>
      <c r="L21" s="27" t="s">
        <v>31</v>
      </c>
    </row>
    <row r="22" spans="1:12" s="4" customFormat="1" ht="79.5" customHeight="1">
      <c r="A22" s="26">
        <f>SUBTOTAL(3,$B$7:B22)</f>
        <v>16</v>
      </c>
      <c r="B22" s="34" t="s">
        <v>89</v>
      </c>
      <c r="C22" s="34" t="s">
        <v>90</v>
      </c>
      <c r="D22" s="35" t="s">
        <v>91</v>
      </c>
      <c r="E22" s="27" t="s">
        <v>44</v>
      </c>
      <c r="F22" s="57">
        <v>2.1</v>
      </c>
      <c r="G22" s="57">
        <v>1.2</v>
      </c>
      <c r="H22" s="58" t="s">
        <v>92</v>
      </c>
      <c r="I22" s="58" t="s">
        <v>46</v>
      </c>
      <c r="J22" s="54">
        <v>0.5</v>
      </c>
      <c r="K22" s="27" t="s">
        <v>36</v>
      </c>
      <c r="L22" s="27" t="s">
        <v>23</v>
      </c>
    </row>
    <row r="23" spans="1:12" s="4" customFormat="1" ht="79.5" customHeight="1">
      <c r="A23" s="26">
        <f>SUBTOTAL(3,$B$7:B23)</f>
        <v>17</v>
      </c>
      <c r="B23" s="27" t="s">
        <v>93</v>
      </c>
      <c r="C23" s="27" t="s">
        <v>94</v>
      </c>
      <c r="D23" s="28" t="s">
        <v>95</v>
      </c>
      <c r="E23" s="26" t="s">
        <v>27</v>
      </c>
      <c r="F23" s="54">
        <v>2</v>
      </c>
      <c r="G23" s="54">
        <v>2</v>
      </c>
      <c r="H23" s="58" t="s">
        <v>96</v>
      </c>
      <c r="I23" s="58" t="s">
        <v>67</v>
      </c>
      <c r="J23" s="54">
        <v>0.2</v>
      </c>
      <c r="K23" s="27" t="s">
        <v>30</v>
      </c>
      <c r="L23" s="27" t="s">
        <v>31</v>
      </c>
    </row>
    <row r="24" spans="1:12" s="4" customFormat="1" ht="79.5" customHeight="1">
      <c r="A24" s="26">
        <f>SUBTOTAL(3,$B$7:B24)</f>
        <v>18</v>
      </c>
      <c r="B24" s="27" t="s">
        <v>97</v>
      </c>
      <c r="C24" s="27" t="s">
        <v>98</v>
      </c>
      <c r="D24" s="28" t="s">
        <v>99</v>
      </c>
      <c r="E24" s="26" t="s">
        <v>21</v>
      </c>
      <c r="F24" s="54">
        <v>2</v>
      </c>
      <c r="G24" s="54">
        <v>1.6</v>
      </c>
      <c r="H24" s="55">
        <v>44713</v>
      </c>
      <c r="I24" s="55">
        <v>45444</v>
      </c>
      <c r="J24" s="54">
        <v>0.3</v>
      </c>
      <c r="K24" s="27" t="s">
        <v>22</v>
      </c>
      <c r="L24" s="26" t="s">
        <v>23</v>
      </c>
    </row>
    <row r="25" spans="1:12" s="4" customFormat="1" ht="79.5" customHeight="1">
      <c r="A25" s="26">
        <f>SUBTOTAL(3,$B$7:B25)</f>
        <v>19</v>
      </c>
      <c r="B25" s="37" t="s">
        <v>100</v>
      </c>
      <c r="C25" s="36" t="s">
        <v>101</v>
      </c>
      <c r="D25" s="31" t="s">
        <v>102</v>
      </c>
      <c r="E25" s="26" t="s">
        <v>35</v>
      </c>
      <c r="F25" s="54">
        <v>2</v>
      </c>
      <c r="G25" s="54">
        <v>1.6</v>
      </c>
      <c r="H25" s="55">
        <v>45078</v>
      </c>
      <c r="I25" s="55">
        <v>45839</v>
      </c>
      <c r="J25" s="54">
        <v>0.2</v>
      </c>
      <c r="K25" s="27" t="s">
        <v>103</v>
      </c>
      <c r="L25" s="26" t="s">
        <v>23</v>
      </c>
    </row>
    <row r="26" spans="1:12" s="4" customFormat="1" ht="79.5" customHeight="1">
      <c r="A26" s="26">
        <f>SUBTOTAL(3,$B$7:B26)</f>
        <v>20</v>
      </c>
      <c r="B26" s="36" t="s">
        <v>104</v>
      </c>
      <c r="C26" s="36" t="s">
        <v>105</v>
      </c>
      <c r="D26" s="31" t="s">
        <v>106</v>
      </c>
      <c r="E26" s="26" t="s">
        <v>81</v>
      </c>
      <c r="F26" s="57">
        <v>1.8</v>
      </c>
      <c r="G26" s="57">
        <v>1.5</v>
      </c>
      <c r="H26" s="59">
        <v>44287</v>
      </c>
      <c r="I26" s="59">
        <v>45261</v>
      </c>
      <c r="J26" s="57">
        <v>0.3</v>
      </c>
      <c r="K26" s="27" t="s">
        <v>40</v>
      </c>
      <c r="L26" s="27" t="s">
        <v>23</v>
      </c>
    </row>
    <row r="27" spans="1:12" s="4" customFormat="1" ht="79.5" customHeight="1">
      <c r="A27" s="26">
        <f>SUBTOTAL(3,$B$7:B27)</f>
        <v>21</v>
      </c>
      <c r="B27" s="27" t="s">
        <v>107</v>
      </c>
      <c r="C27" s="27" t="s">
        <v>108</v>
      </c>
      <c r="D27" s="28" t="s">
        <v>109</v>
      </c>
      <c r="E27" s="26" t="s">
        <v>81</v>
      </c>
      <c r="F27" s="54">
        <v>1.6</v>
      </c>
      <c r="G27" s="54">
        <v>1.4</v>
      </c>
      <c r="H27" s="58" t="s">
        <v>110</v>
      </c>
      <c r="I27" s="58">
        <v>45261</v>
      </c>
      <c r="J27" s="54">
        <v>0.1</v>
      </c>
      <c r="K27" s="27" t="s">
        <v>36</v>
      </c>
      <c r="L27" s="27" t="s">
        <v>23</v>
      </c>
    </row>
    <row r="28" spans="1:12" s="4" customFormat="1" ht="79.5" customHeight="1">
      <c r="A28" s="26">
        <f>SUBTOTAL(3,$B$7:B28)</f>
        <v>22</v>
      </c>
      <c r="B28" s="27" t="s">
        <v>111</v>
      </c>
      <c r="C28" s="27" t="s">
        <v>112</v>
      </c>
      <c r="D28" s="28" t="s">
        <v>113</v>
      </c>
      <c r="E28" s="27" t="s">
        <v>44</v>
      </c>
      <c r="F28" s="57">
        <v>1.5</v>
      </c>
      <c r="G28" s="57">
        <v>1</v>
      </c>
      <c r="H28" s="58" t="s">
        <v>114</v>
      </c>
      <c r="I28" s="58" t="s">
        <v>67</v>
      </c>
      <c r="J28" s="54">
        <v>1</v>
      </c>
      <c r="K28" s="27" t="s">
        <v>40</v>
      </c>
      <c r="L28" s="27" t="s">
        <v>31</v>
      </c>
    </row>
    <row r="29" spans="1:12" s="4" customFormat="1" ht="79.5" customHeight="1">
      <c r="A29" s="26">
        <f>SUBTOTAL(3,$B$7:B29)</f>
        <v>23</v>
      </c>
      <c r="B29" s="27" t="s">
        <v>115</v>
      </c>
      <c r="C29" s="27" t="s">
        <v>116</v>
      </c>
      <c r="D29" s="28" t="s">
        <v>117</v>
      </c>
      <c r="E29" s="26" t="s">
        <v>21</v>
      </c>
      <c r="F29" s="54">
        <v>1.2</v>
      </c>
      <c r="G29" s="54">
        <v>0.8</v>
      </c>
      <c r="H29" s="55">
        <v>44774</v>
      </c>
      <c r="I29" s="55">
        <v>45627</v>
      </c>
      <c r="J29" s="54">
        <v>0.2</v>
      </c>
      <c r="K29" s="27" t="s">
        <v>40</v>
      </c>
      <c r="L29" s="26" t="s">
        <v>23</v>
      </c>
    </row>
    <row r="30" spans="1:12" s="4" customFormat="1" ht="79.5" customHeight="1">
      <c r="A30" s="26">
        <f>SUBTOTAL(3,$B$7:B30)</f>
        <v>24</v>
      </c>
      <c r="B30" s="27" t="s">
        <v>118</v>
      </c>
      <c r="C30" s="27" t="s">
        <v>119</v>
      </c>
      <c r="D30" s="28" t="s">
        <v>120</v>
      </c>
      <c r="E30" s="26" t="s">
        <v>76</v>
      </c>
      <c r="F30" s="54">
        <v>1.1867</v>
      </c>
      <c r="G30" s="54">
        <v>1</v>
      </c>
      <c r="H30" s="58" t="s">
        <v>58</v>
      </c>
      <c r="I30" s="55">
        <v>45627</v>
      </c>
      <c r="J30" s="54">
        <v>0.8</v>
      </c>
      <c r="K30" s="26" t="s">
        <v>47</v>
      </c>
      <c r="L30" s="26" t="s">
        <v>23</v>
      </c>
    </row>
    <row r="31" spans="1:12" s="4" customFormat="1" ht="79.5" customHeight="1">
      <c r="A31" s="26">
        <f>SUBTOTAL(3,$B$7:B31)</f>
        <v>25</v>
      </c>
      <c r="B31" s="36" t="s">
        <v>121</v>
      </c>
      <c r="C31" s="36" t="s">
        <v>122</v>
      </c>
      <c r="D31" s="31" t="s">
        <v>123</v>
      </c>
      <c r="E31" s="26" t="s">
        <v>81</v>
      </c>
      <c r="F31" s="57">
        <v>1.12</v>
      </c>
      <c r="G31" s="57">
        <v>1</v>
      </c>
      <c r="H31" s="59" t="s">
        <v>28</v>
      </c>
      <c r="I31" s="59" t="s">
        <v>124</v>
      </c>
      <c r="J31" s="57">
        <v>0.8</v>
      </c>
      <c r="K31" s="27" t="s">
        <v>40</v>
      </c>
      <c r="L31" s="27" t="s">
        <v>23</v>
      </c>
    </row>
    <row r="32" spans="1:12" s="4" customFormat="1" ht="79.5" customHeight="1">
      <c r="A32" s="26">
        <f>SUBTOTAL(3,$B$7:B32)</f>
        <v>26</v>
      </c>
      <c r="B32" s="26" t="s">
        <v>125</v>
      </c>
      <c r="C32" s="26" t="s">
        <v>126</v>
      </c>
      <c r="D32" s="29" t="s">
        <v>127</v>
      </c>
      <c r="E32" s="26" t="s">
        <v>63</v>
      </c>
      <c r="F32" s="56">
        <v>1.1</v>
      </c>
      <c r="G32" s="54">
        <v>1</v>
      </c>
      <c r="H32" s="59">
        <v>45170</v>
      </c>
      <c r="I32" s="59">
        <v>45444</v>
      </c>
      <c r="J32" s="54">
        <v>1</v>
      </c>
      <c r="K32" s="27" t="s">
        <v>30</v>
      </c>
      <c r="L32" s="27" t="s">
        <v>23</v>
      </c>
    </row>
    <row r="33" spans="1:12" s="4" customFormat="1" ht="79.5" customHeight="1">
      <c r="A33" s="26">
        <f>SUBTOTAL(3,$B$7:B33)</f>
        <v>27</v>
      </c>
      <c r="B33" s="38" t="s">
        <v>128</v>
      </c>
      <c r="C33" s="38" t="s">
        <v>129</v>
      </c>
      <c r="D33" s="31" t="s">
        <v>130</v>
      </c>
      <c r="E33" s="26" t="s">
        <v>131</v>
      </c>
      <c r="F33" s="57">
        <v>1.1</v>
      </c>
      <c r="G33" s="57">
        <v>0.48</v>
      </c>
      <c r="H33" s="59" t="s">
        <v>132</v>
      </c>
      <c r="I33" s="59" t="s">
        <v>133</v>
      </c>
      <c r="J33" s="57">
        <v>0.15</v>
      </c>
      <c r="K33" s="26" t="s">
        <v>47</v>
      </c>
      <c r="L33" s="27" t="s">
        <v>23</v>
      </c>
    </row>
    <row r="34" spans="1:12" s="4" customFormat="1" ht="79.5" customHeight="1">
      <c r="A34" s="26">
        <f>SUBTOTAL(3,$B$7:B34)</f>
        <v>28</v>
      </c>
      <c r="B34" s="27" t="s">
        <v>134</v>
      </c>
      <c r="C34" s="27" t="s">
        <v>135</v>
      </c>
      <c r="D34" s="28" t="s">
        <v>136</v>
      </c>
      <c r="E34" s="26" t="s">
        <v>71</v>
      </c>
      <c r="F34" s="54">
        <v>1.08</v>
      </c>
      <c r="G34" s="54">
        <v>1</v>
      </c>
      <c r="H34" s="55">
        <v>44986</v>
      </c>
      <c r="I34" s="55">
        <v>45627</v>
      </c>
      <c r="J34" s="54">
        <v>0.5</v>
      </c>
      <c r="K34" s="27" t="s">
        <v>137</v>
      </c>
      <c r="L34" s="27" t="s">
        <v>31</v>
      </c>
    </row>
    <row r="35" spans="1:12" s="4" customFormat="1" ht="79.5" customHeight="1">
      <c r="A35" s="26">
        <f>SUBTOTAL(3,$B$7:B35)</f>
        <v>29</v>
      </c>
      <c r="B35" s="27" t="s">
        <v>138</v>
      </c>
      <c r="C35" s="27" t="s">
        <v>139</v>
      </c>
      <c r="D35" s="28" t="s">
        <v>140</v>
      </c>
      <c r="E35" s="27" t="s">
        <v>51</v>
      </c>
      <c r="F35" s="54">
        <v>1</v>
      </c>
      <c r="G35" s="54">
        <v>0.8</v>
      </c>
      <c r="H35" s="55">
        <v>44805</v>
      </c>
      <c r="I35" s="59">
        <v>45627</v>
      </c>
      <c r="J35" s="54">
        <v>0.053</v>
      </c>
      <c r="K35" s="27" t="s">
        <v>40</v>
      </c>
      <c r="L35" s="27" t="s">
        <v>23</v>
      </c>
    </row>
    <row r="36" spans="1:12" s="4" customFormat="1" ht="79.5" customHeight="1">
      <c r="A36" s="26">
        <f>SUBTOTAL(3,$B$7:B36)</f>
        <v>30</v>
      </c>
      <c r="B36" s="34" t="s">
        <v>141</v>
      </c>
      <c r="C36" s="34" t="s">
        <v>142</v>
      </c>
      <c r="D36" s="35" t="s">
        <v>143</v>
      </c>
      <c r="E36" s="27" t="s">
        <v>44</v>
      </c>
      <c r="F36" s="57">
        <v>1</v>
      </c>
      <c r="G36" s="57">
        <v>0.5</v>
      </c>
      <c r="H36" s="58" t="s">
        <v>144</v>
      </c>
      <c r="I36" s="58" t="s">
        <v>145</v>
      </c>
      <c r="J36" s="54">
        <v>0.3</v>
      </c>
      <c r="K36" s="27" t="s">
        <v>36</v>
      </c>
      <c r="L36" s="27" t="s">
        <v>31</v>
      </c>
    </row>
    <row r="37" spans="1:12" s="4" customFormat="1" ht="79.5" customHeight="1">
      <c r="A37" s="26">
        <f>SUBTOTAL(3,$B$7:B37)</f>
        <v>31</v>
      </c>
      <c r="B37" s="26" t="s">
        <v>146</v>
      </c>
      <c r="C37" s="26" t="s">
        <v>147</v>
      </c>
      <c r="D37" s="29" t="s">
        <v>148</v>
      </c>
      <c r="E37" s="26" t="s">
        <v>76</v>
      </c>
      <c r="F37" s="56">
        <v>0.9867</v>
      </c>
      <c r="G37" s="56">
        <v>0.8</v>
      </c>
      <c r="H37" s="58" t="s">
        <v>149</v>
      </c>
      <c r="I37" s="55">
        <v>45627</v>
      </c>
      <c r="J37" s="56">
        <v>0.03</v>
      </c>
      <c r="K37" s="26" t="s">
        <v>47</v>
      </c>
      <c r="L37" s="26" t="s">
        <v>31</v>
      </c>
    </row>
    <row r="38" spans="1:12" s="4" customFormat="1" ht="79.5" customHeight="1">
      <c r="A38" s="26">
        <f>SUBTOTAL(3,$B$7:B38)</f>
        <v>32</v>
      </c>
      <c r="B38" s="27" t="s">
        <v>134</v>
      </c>
      <c r="C38" s="27" t="s">
        <v>150</v>
      </c>
      <c r="D38" s="28" t="s">
        <v>151</v>
      </c>
      <c r="E38" s="26" t="s">
        <v>71</v>
      </c>
      <c r="F38" s="54">
        <v>0.94</v>
      </c>
      <c r="G38" s="54">
        <v>0.8</v>
      </c>
      <c r="H38" s="55">
        <v>44682</v>
      </c>
      <c r="I38" s="55">
        <v>45627</v>
      </c>
      <c r="J38" s="54">
        <v>0.2</v>
      </c>
      <c r="K38" s="27" t="s">
        <v>137</v>
      </c>
      <c r="L38" s="27" t="s">
        <v>23</v>
      </c>
    </row>
    <row r="39" spans="1:12" s="4" customFormat="1" ht="79.5" customHeight="1">
      <c r="A39" s="26">
        <f>SUBTOTAL(3,$B$7:B39)</f>
        <v>33</v>
      </c>
      <c r="B39" s="27" t="s">
        <v>152</v>
      </c>
      <c r="C39" s="27" t="s">
        <v>153</v>
      </c>
      <c r="D39" s="28" t="s">
        <v>154</v>
      </c>
      <c r="E39" s="26" t="s">
        <v>76</v>
      </c>
      <c r="F39" s="54">
        <v>0.8727030000000001</v>
      </c>
      <c r="G39" s="54">
        <v>0.7</v>
      </c>
      <c r="H39" s="58" t="s">
        <v>149</v>
      </c>
      <c r="I39" s="55">
        <v>45627</v>
      </c>
      <c r="J39" s="54">
        <v>0.06</v>
      </c>
      <c r="K39" s="26" t="s">
        <v>47</v>
      </c>
      <c r="L39" s="27" t="s">
        <v>31</v>
      </c>
    </row>
    <row r="40" spans="1:12" s="4" customFormat="1" ht="79.5" customHeight="1">
      <c r="A40" s="26">
        <f>SUBTOTAL(3,$B$7:B40)</f>
        <v>34</v>
      </c>
      <c r="B40" s="27" t="s">
        <v>155</v>
      </c>
      <c r="C40" s="27" t="s">
        <v>156</v>
      </c>
      <c r="D40" s="28" t="s">
        <v>157</v>
      </c>
      <c r="E40" s="27" t="s">
        <v>21</v>
      </c>
      <c r="F40" s="54">
        <v>0.8</v>
      </c>
      <c r="G40" s="54">
        <v>0.6</v>
      </c>
      <c r="H40" s="55">
        <v>45170</v>
      </c>
      <c r="I40" s="55">
        <v>45627</v>
      </c>
      <c r="J40" s="54">
        <v>0.2</v>
      </c>
      <c r="K40" s="27" t="s">
        <v>40</v>
      </c>
      <c r="L40" s="26" t="s">
        <v>23</v>
      </c>
    </row>
    <row r="41" spans="1:12" s="4" customFormat="1" ht="79.5" customHeight="1">
      <c r="A41" s="26">
        <f>SUBTOTAL(3,$B$7:B41)</f>
        <v>35</v>
      </c>
      <c r="B41" s="27" t="s">
        <v>158</v>
      </c>
      <c r="C41" s="27" t="s">
        <v>159</v>
      </c>
      <c r="D41" s="28" t="s">
        <v>160</v>
      </c>
      <c r="E41" s="27" t="s">
        <v>44</v>
      </c>
      <c r="F41" s="57">
        <v>0.7</v>
      </c>
      <c r="G41" s="57">
        <v>0.4</v>
      </c>
      <c r="H41" s="58" t="s">
        <v>77</v>
      </c>
      <c r="I41" s="58" t="s">
        <v>46</v>
      </c>
      <c r="J41" s="54">
        <v>0.3</v>
      </c>
      <c r="K41" s="27" t="s">
        <v>40</v>
      </c>
      <c r="L41" s="27" t="s">
        <v>31</v>
      </c>
    </row>
    <row r="42" spans="1:12" s="4" customFormat="1" ht="79.5" customHeight="1">
      <c r="A42" s="26">
        <f>SUBTOTAL(3,$B$7:B42)</f>
        <v>36</v>
      </c>
      <c r="B42" s="27" t="s">
        <v>161</v>
      </c>
      <c r="C42" s="27" t="s">
        <v>162</v>
      </c>
      <c r="D42" s="28" t="s">
        <v>163</v>
      </c>
      <c r="E42" s="26" t="s">
        <v>71</v>
      </c>
      <c r="F42" s="54">
        <v>0.69</v>
      </c>
      <c r="G42" s="54">
        <v>0.69</v>
      </c>
      <c r="H42" s="55">
        <v>44835</v>
      </c>
      <c r="I42" s="55">
        <v>45261</v>
      </c>
      <c r="J42" s="54">
        <v>0.69</v>
      </c>
      <c r="K42" s="27" t="s">
        <v>30</v>
      </c>
      <c r="L42" s="27" t="s">
        <v>23</v>
      </c>
    </row>
    <row r="43" spans="1:12" s="4" customFormat="1" ht="79.5" customHeight="1">
      <c r="A43" s="26">
        <f>SUBTOTAL(3,$B$7:B43)</f>
        <v>37</v>
      </c>
      <c r="B43" s="26" t="s">
        <v>164</v>
      </c>
      <c r="C43" s="26" t="s">
        <v>165</v>
      </c>
      <c r="D43" s="29" t="s">
        <v>166</v>
      </c>
      <c r="E43" s="26" t="s">
        <v>167</v>
      </c>
      <c r="F43" s="56">
        <v>0.6</v>
      </c>
      <c r="G43" s="56">
        <v>0.6</v>
      </c>
      <c r="H43" s="55">
        <v>44896</v>
      </c>
      <c r="I43" s="55">
        <v>45627</v>
      </c>
      <c r="J43" s="56">
        <v>0.59</v>
      </c>
      <c r="K43" s="26" t="s">
        <v>40</v>
      </c>
      <c r="L43" s="26" t="s">
        <v>31</v>
      </c>
    </row>
    <row r="44" spans="1:12" s="3" customFormat="1" ht="79.5" customHeight="1">
      <c r="A44" s="26">
        <f>SUBTOTAL(3,$B$7:B44)</f>
        <v>38</v>
      </c>
      <c r="B44" s="27" t="s">
        <v>168</v>
      </c>
      <c r="C44" s="27" t="s">
        <v>169</v>
      </c>
      <c r="D44" s="28" t="s">
        <v>170</v>
      </c>
      <c r="E44" s="27" t="s">
        <v>51</v>
      </c>
      <c r="F44" s="54">
        <v>0.58</v>
      </c>
      <c r="G44" s="54">
        <v>0.1</v>
      </c>
      <c r="H44" s="55">
        <v>43800</v>
      </c>
      <c r="I44" s="58">
        <v>45261</v>
      </c>
      <c r="J44" s="54">
        <v>0.02</v>
      </c>
      <c r="K44" s="27" t="s">
        <v>103</v>
      </c>
      <c r="L44" s="27" t="s">
        <v>31</v>
      </c>
    </row>
    <row r="45" spans="1:12" s="3" customFormat="1" ht="79.5" customHeight="1">
      <c r="A45" s="26">
        <f>SUBTOTAL(3,$B$7:B45)</f>
        <v>39</v>
      </c>
      <c r="B45" s="27" t="s">
        <v>134</v>
      </c>
      <c r="C45" s="27" t="s">
        <v>171</v>
      </c>
      <c r="D45" s="28" t="s">
        <v>172</v>
      </c>
      <c r="E45" s="26" t="s">
        <v>71</v>
      </c>
      <c r="F45" s="54">
        <v>0.57</v>
      </c>
      <c r="G45" s="54">
        <v>0.45</v>
      </c>
      <c r="H45" s="55">
        <v>44866</v>
      </c>
      <c r="I45" s="55">
        <v>45627</v>
      </c>
      <c r="J45" s="54">
        <v>0.15</v>
      </c>
      <c r="K45" s="27" t="s">
        <v>137</v>
      </c>
      <c r="L45" s="26" t="s">
        <v>23</v>
      </c>
    </row>
    <row r="46" spans="1:12" s="3" customFormat="1" ht="79.5" customHeight="1">
      <c r="A46" s="26">
        <f>SUBTOTAL(3,$B$7:B46)</f>
        <v>40</v>
      </c>
      <c r="B46" s="27" t="s">
        <v>173</v>
      </c>
      <c r="C46" s="27" t="s">
        <v>174</v>
      </c>
      <c r="D46" s="28" t="s">
        <v>175</v>
      </c>
      <c r="E46" s="26" t="s">
        <v>176</v>
      </c>
      <c r="F46" s="57">
        <v>0.52</v>
      </c>
      <c r="G46" s="57">
        <v>0.52</v>
      </c>
      <c r="H46" s="55">
        <v>44866</v>
      </c>
      <c r="I46" s="55">
        <v>45261</v>
      </c>
      <c r="J46" s="57">
        <v>0.18</v>
      </c>
      <c r="K46" s="27" t="s">
        <v>177</v>
      </c>
      <c r="L46" s="27" t="s">
        <v>23</v>
      </c>
    </row>
    <row r="47" spans="1:12" s="4" customFormat="1" ht="79.5" customHeight="1">
      <c r="A47" s="26">
        <f>SUBTOTAL(3,$B$7:B47)</f>
        <v>41</v>
      </c>
      <c r="B47" s="26" t="s">
        <v>178</v>
      </c>
      <c r="C47" s="26" t="s">
        <v>179</v>
      </c>
      <c r="D47" s="29" t="s">
        <v>180</v>
      </c>
      <c r="E47" s="26" t="s">
        <v>63</v>
      </c>
      <c r="F47" s="56">
        <v>0.52</v>
      </c>
      <c r="G47" s="56">
        <v>0.28</v>
      </c>
      <c r="H47" s="59">
        <v>45078</v>
      </c>
      <c r="I47" s="59">
        <v>45261</v>
      </c>
      <c r="J47" s="56">
        <v>0.12</v>
      </c>
      <c r="K47" s="26" t="s">
        <v>47</v>
      </c>
      <c r="L47" s="26" t="s">
        <v>31</v>
      </c>
    </row>
    <row r="48" spans="1:12" s="4" customFormat="1" ht="79.5" customHeight="1">
      <c r="A48" s="26">
        <f>SUBTOTAL(3,$B$7:B48)</f>
        <v>42</v>
      </c>
      <c r="B48" s="36" t="s">
        <v>181</v>
      </c>
      <c r="C48" s="36" t="s">
        <v>182</v>
      </c>
      <c r="D48" s="31" t="s">
        <v>183</v>
      </c>
      <c r="E48" s="26" t="s">
        <v>35</v>
      </c>
      <c r="F48" s="54">
        <v>0.51</v>
      </c>
      <c r="G48" s="54">
        <v>0.3</v>
      </c>
      <c r="H48" s="55">
        <v>45047</v>
      </c>
      <c r="I48" s="55">
        <v>45566</v>
      </c>
      <c r="J48" s="54">
        <v>0.1</v>
      </c>
      <c r="K48" s="27" t="s">
        <v>22</v>
      </c>
      <c r="L48" s="26" t="s">
        <v>23</v>
      </c>
    </row>
    <row r="49" spans="1:12" s="4" customFormat="1" ht="79.5" customHeight="1">
      <c r="A49" s="26">
        <f>SUBTOTAL(3,$B$7:B49)</f>
        <v>43</v>
      </c>
      <c r="B49" s="27" t="s">
        <v>184</v>
      </c>
      <c r="C49" s="27" t="s">
        <v>185</v>
      </c>
      <c r="D49" s="28" t="s">
        <v>186</v>
      </c>
      <c r="E49" s="27" t="s">
        <v>44</v>
      </c>
      <c r="F49" s="57">
        <v>0.5</v>
      </c>
      <c r="G49" s="57">
        <v>0.4</v>
      </c>
      <c r="H49" s="58" t="s">
        <v>149</v>
      </c>
      <c r="I49" s="58" t="s">
        <v>133</v>
      </c>
      <c r="J49" s="54">
        <v>0.1</v>
      </c>
      <c r="K49" s="27" t="s">
        <v>22</v>
      </c>
      <c r="L49" s="27" t="s">
        <v>31</v>
      </c>
    </row>
    <row r="50" spans="1:12" s="4" customFormat="1" ht="79.5" customHeight="1">
      <c r="A50" s="26">
        <f>SUBTOTAL(3,$B$7:B50)</f>
        <v>44</v>
      </c>
      <c r="B50" s="38" t="s">
        <v>187</v>
      </c>
      <c r="C50" s="38" t="s">
        <v>188</v>
      </c>
      <c r="D50" s="31" t="s">
        <v>189</v>
      </c>
      <c r="E50" s="26" t="s">
        <v>131</v>
      </c>
      <c r="F50" s="57">
        <v>0.47</v>
      </c>
      <c r="G50" s="57">
        <v>0.47</v>
      </c>
      <c r="H50" s="59" t="s">
        <v>114</v>
      </c>
      <c r="I50" s="59" t="s">
        <v>46</v>
      </c>
      <c r="J50" s="57">
        <v>0.08</v>
      </c>
      <c r="K50" s="36" t="s">
        <v>22</v>
      </c>
      <c r="L50" s="36" t="s">
        <v>31</v>
      </c>
    </row>
    <row r="51" spans="1:12" s="4" customFormat="1" ht="79.5" customHeight="1">
      <c r="A51" s="26">
        <f>SUBTOTAL(3,$B$7:B51)</f>
        <v>45</v>
      </c>
      <c r="B51" s="27" t="s">
        <v>190</v>
      </c>
      <c r="C51" s="27" t="s">
        <v>191</v>
      </c>
      <c r="D51" s="28" t="s">
        <v>192</v>
      </c>
      <c r="E51" s="27" t="s">
        <v>51</v>
      </c>
      <c r="F51" s="54">
        <v>0.4</v>
      </c>
      <c r="G51" s="54">
        <v>0.4</v>
      </c>
      <c r="H51" s="55">
        <v>44197</v>
      </c>
      <c r="I51" s="59">
        <v>45261</v>
      </c>
      <c r="J51" s="54">
        <v>0.02</v>
      </c>
      <c r="K51" s="27" t="s">
        <v>103</v>
      </c>
      <c r="L51" s="27" t="s">
        <v>31</v>
      </c>
    </row>
    <row r="52" spans="1:12" s="4" customFormat="1" ht="79.5" customHeight="1">
      <c r="A52" s="26">
        <f>SUBTOTAL(3,$B$7:B52)</f>
        <v>46</v>
      </c>
      <c r="B52" s="36" t="s">
        <v>193</v>
      </c>
      <c r="C52" s="36" t="s">
        <v>194</v>
      </c>
      <c r="D52" s="31" t="s">
        <v>195</v>
      </c>
      <c r="E52" s="26" t="s">
        <v>35</v>
      </c>
      <c r="F52" s="54">
        <v>0.35</v>
      </c>
      <c r="G52" s="54">
        <v>0.2</v>
      </c>
      <c r="H52" s="55">
        <v>44927</v>
      </c>
      <c r="I52" s="55">
        <v>45444</v>
      </c>
      <c r="J52" s="54">
        <v>0.14</v>
      </c>
      <c r="K52" s="27" t="s">
        <v>22</v>
      </c>
      <c r="L52" s="27" t="s">
        <v>31</v>
      </c>
    </row>
    <row r="53" spans="1:12" s="4" customFormat="1" ht="79.5" customHeight="1">
      <c r="A53" s="26">
        <f>SUBTOTAL(3,$B$7:B53)</f>
        <v>47</v>
      </c>
      <c r="B53" s="27" t="s">
        <v>196</v>
      </c>
      <c r="C53" s="27" t="s">
        <v>197</v>
      </c>
      <c r="D53" s="28" t="s">
        <v>198</v>
      </c>
      <c r="E53" s="26" t="s">
        <v>81</v>
      </c>
      <c r="F53" s="54">
        <v>0.27</v>
      </c>
      <c r="G53" s="54">
        <v>0.22</v>
      </c>
      <c r="H53" s="58" t="s">
        <v>199</v>
      </c>
      <c r="I53" s="58">
        <v>45261</v>
      </c>
      <c r="J53" s="54">
        <v>0.1</v>
      </c>
      <c r="K53" s="27" t="s">
        <v>82</v>
      </c>
      <c r="L53" s="27" t="s">
        <v>23</v>
      </c>
    </row>
    <row r="54" spans="1:12" s="5" customFormat="1" ht="79.5" customHeight="1">
      <c r="A54" s="26">
        <f>SUBTOTAL(3,$B$7:B54)</f>
        <v>48</v>
      </c>
      <c r="B54" s="34" t="s">
        <v>200</v>
      </c>
      <c r="C54" s="39" t="s">
        <v>201</v>
      </c>
      <c r="D54" s="40" t="s">
        <v>202</v>
      </c>
      <c r="E54" s="26" t="s">
        <v>35</v>
      </c>
      <c r="F54" s="54">
        <v>0.22</v>
      </c>
      <c r="G54" s="54">
        <v>0.2</v>
      </c>
      <c r="H54" s="55">
        <v>44562</v>
      </c>
      <c r="I54" s="58">
        <v>45261</v>
      </c>
      <c r="J54" s="57">
        <v>0.05</v>
      </c>
      <c r="K54" s="26" t="s">
        <v>47</v>
      </c>
      <c r="L54" s="36" t="s">
        <v>23</v>
      </c>
    </row>
    <row r="55" spans="1:12" s="5" customFormat="1" ht="79.5" customHeight="1">
      <c r="A55" s="26">
        <f>SUBTOTAL(3,$B$7:B55)</f>
        <v>49</v>
      </c>
      <c r="B55" s="27" t="s">
        <v>203</v>
      </c>
      <c r="C55" s="27" t="s">
        <v>204</v>
      </c>
      <c r="D55" s="28" t="s">
        <v>205</v>
      </c>
      <c r="E55" s="26" t="s">
        <v>81</v>
      </c>
      <c r="F55" s="54">
        <v>0.21</v>
      </c>
      <c r="G55" s="54">
        <v>0.21</v>
      </c>
      <c r="H55" s="58" t="s">
        <v>132</v>
      </c>
      <c r="I55" s="58" t="s">
        <v>206</v>
      </c>
      <c r="J55" s="54">
        <v>0.1</v>
      </c>
      <c r="K55" s="26" t="s">
        <v>47</v>
      </c>
      <c r="L55" s="26" t="s">
        <v>23</v>
      </c>
    </row>
    <row r="56" spans="1:12" s="4" customFormat="1" ht="79.5" customHeight="1">
      <c r="A56" s="26">
        <f>SUBTOTAL(3,$B$7:B56)</f>
        <v>50</v>
      </c>
      <c r="B56" s="27" t="s">
        <v>207</v>
      </c>
      <c r="C56" s="27" t="s">
        <v>208</v>
      </c>
      <c r="D56" s="28" t="s">
        <v>209</v>
      </c>
      <c r="E56" s="27" t="s">
        <v>51</v>
      </c>
      <c r="F56" s="54">
        <v>0.2</v>
      </c>
      <c r="G56" s="54">
        <v>0.18</v>
      </c>
      <c r="H56" s="55">
        <v>44197</v>
      </c>
      <c r="I56" s="59">
        <v>45261</v>
      </c>
      <c r="J56" s="54">
        <v>0.1</v>
      </c>
      <c r="K56" s="27" t="s">
        <v>40</v>
      </c>
      <c r="L56" s="27" t="s">
        <v>23</v>
      </c>
    </row>
    <row r="57" spans="1:12" s="4" customFormat="1" ht="79.5" customHeight="1">
      <c r="A57" s="26">
        <f>SUBTOTAL(3,$B$7:B57)</f>
        <v>51</v>
      </c>
      <c r="B57" s="34" t="s">
        <v>210</v>
      </c>
      <c r="C57" s="41" t="s">
        <v>211</v>
      </c>
      <c r="D57" s="42" t="s">
        <v>212</v>
      </c>
      <c r="E57" s="26" t="s">
        <v>35</v>
      </c>
      <c r="F57" s="56">
        <v>0.2</v>
      </c>
      <c r="G57" s="56">
        <v>0.15</v>
      </c>
      <c r="H57" s="55">
        <v>44958</v>
      </c>
      <c r="I57" s="55">
        <v>45323</v>
      </c>
      <c r="J57" s="57">
        <v>0.15</v>
      </c>
      <c r="K57" s="27" t="s">
        <v>22</v>
      </c>
      <c r="L57" s="36" t="s">
        <v>23</v>
      </c>
    </row>
    <row r="58" spans="1:12" s="4" customFormat="1" ht="79.5" customHeight="1">
      <c r="A58" s="26">
        <f>SUBTOTAL(3,$B$7:B58)</f>
        <v>52</v>
      </c>
      <c r="B58" s="27" t="s">
        <v>213</v>
      </c>
      <c r="C58" s="27" t="s">
        <v>214</v>
      </c>
      <c r="D58" s="28" t="s">
        <v>215</v>
      </c>
      <c r="E58" s="27" t="s">
        <v>51</v>
      </c>
      <c r="F58" s="54">
        <v>0.185</v>
      </c>
      <c r="G58" s="54">
        <v>0.145</v>
      </c>
      <c r="H58" s="59" t="s">
        <v>216</v>
      </c>
      <c r="I58" s="58">
        <v>45261</v>
      </c>
      <c r="J58" s="54">
        <v>0.08</v>
      </c>
      <c r="K58" s="26" t="s">
        <v>47</v>
      </c>
      <c r="L58" s="27" t="s">
        <v>31</v>
      </c>
    </row>
    <row r="59" spans="1:12" s="4" customFormat="1" ht="79.5" customHeight="1">
      <c r="A59" s="26">
        <f>SUBTOTAL(3,$B$7:B59)</f>
        <v>53</v>
      </c>
      <c r="B59" s="27" t="s">
        <v>217</v>
      </c>
      <c r="C59" s="27" t="s">
        <v>218</v>
      </c>
      <c r="D59" s="28" t="s">
        <v>219</v>
      </c>
      <c r="E59" s="27" t="s">
        <v>51</v>
      </c>
      <c r="F59" s="54">
        <v>0.15</v>
      </c>
      <c r="G59" s="54">
        <v>0.1</v>
      </c>
      <c r="H59" s="59">
        <v>44986</v>
      </c>
      <c r="I59" s="59">
        <v>45627</v>
      </c>
      <c r="J59" s="54">
        <v>0.1</v>
      </c>
      <c r="K59" s="27" t="s">
        <v>40</v>
      </c>
      <c r="L59" s="27" t="s">
        <v>23</v>
      </c>
    </row>
    <row r="60" spans="1:12" s="4" customFormat="1" ht="60" customHeight="1">
      <c r="A60" s="26">
        <f>SUBTOTAL(3,$B$7:B60)</f>
        <v>54</v>
      </c>
      <c r="B60" s="27" t="s">
        <v>220</v>
      </c>
      <c r="C60" s="27" t="s">
        <v>221</v>
      </c>
      <c r="D60" s="28" t="s">
        <v>222</v>
      </c>
      <c r="E60" s="26" t="s">
        <v>176</v>
      </c>
      <c r="F60" s="57">
        <v>0.1</v>
      </c>
      <c r="G60" s="57">
        <v>0.1</v>
      </c>
      <c r="H60" s="59">
        <v>44927</v>
      </c>
      <c r="I60" s="55">
        <v>45261</v>
      </c>
      <c r="J60" s="57">
        <v>0.1</v>
      </c>
      <c r="K60" s="27" t="s">
        <v>30</v>
      </c>
      <c r="L60" s="27" t="s">
        <v>23</v>
      </c>
    </row>
    <row r="61" spans="1:12" s="4" customFormat="1" ht="79.5" customHeight="1">
      <c r="A61" s="26">
        <f>SUBTOTAL(3,$B$7:B61)</f>
        <v>55</v>
      </c>
      <c r="B61" s="27" t="s">
        <v>223</v>
      </c>
      <c r="C61" s="27" t="s">
        <v>224</v>
      </c>
      <c r="D61" s="28" t="s">
        <v>225</v>
      </c>
      <c r="E61" s="27" t="s">
        <v>51</v>
      </c>
      <c r="F61" s="54">
        <v>0.1</v>
      </c>
      <c r="G61" s="54">
        <v>0.0786</v>
      </c>
      <c r="H61" s="55">
        <v>44593</v>
      </c>
      <c r="I61" s="58">
        <v>45261</v>
      </c>
      <c r="J61" s="54">
        <v>0.0455</v>
      </c>
      <c r="K61" s="26" t="s">
        <v>47</v>
      </c>
      <c r="L61" s="27" t="s">
        <v>23</v>
      </c>
    </row>
    <row r="62" spans="1:12" s="4" customFormat="1" ht="79.5" customHeight="1">
      <c r="A62" s="26">
        <f>SUBTOTAL(3,$B$7:B62)</f>
        <v>56</v>
      </c>
      <c r="B62" s="27" t="s">
        <v>226</v>
      </c>
      <c r="C62" s="27" t="s">
        <v>227</v>
      </c>
      <c r="D62" s="28" t="s">
        <v>228</v>
      </c>
      <c r="E62" s="26" t="s">
        <v>81</v>
      </c>
      <c r="F62" s="54">
        <v>0.1</v>
      </c>
      <c r="G62" s="54">
        <v>0.0668</v>
      </c>
      <c r="H62" s="58" t="s">
        <v>229</v>
      </c>
      <c r="I62" s="58">
        <v>45261</v>
      </c>
      <c r="J62" s="54">
        <v>0</v>
      </c>
      <c r="K62" s="27" t="s">
        <v>103</v>
      </c>
      <c r="L62" s="27" t="s">
        <v>23</v>
      </c>
    </row>
    <row r="63" spans="1:12" s="4" customFormat="1" ht="66" customHeight="1">
      <c r="A63" s="26">
        <f>SUBTOTAL(3,$B$7:B63)</f>
        <v>57</v>
      </c>
      <c r="B63" s="36" t="s">
        <v>230</v>
      </c>
      <c r="C63" s="36" t="s">
        <v>231</v>
      </c>
      <c r="D63" s="31" t="s">
        <v>232</v>
      </c>
      <c r="E63" s="26" t="s">
        <v>176</v>
      </c>
      <c r="F63" s="60">
        <v>0.06</v>
      </c>
      <c r="G63" s="60">
        <v>0.06</v>
      </c>
      <c r="H63" s="59">
        <v>45139</v>
      </c>
      <c r="I63" s="55">
        <v>45627</v>
      </c>
      <c r="J63" s="60">
        <v>0.06</v>
      </c>
      <c r="K63" s="27" t="s">
        <v>30</v>
      </c>
      <c r="L63" s="27" t="s">
        <v>23</v>
      </c>
    </row>
    <row r="64" spans="1:12" s="6" customFormat="1" ht="30" customHeight="1">
      <c r="A64" s="43" t="s">
        <v>233</v>
      </c>
      <c r="B64" s="44" t="s">
        <v>234</v>
      </c>
      <c r="C64" s="24">
        <f>SUBTOTAL(3,B65:B77)</f>
        <v>13</v>
      </c>
      <c r="D64" s="25"/>
      <c r="E64" s="23"/>
      <c r="F64" s="52">
        <f>SUBTOTAL(9,F65:F77)</f>
        <v>39.89389999999999</v>
      </c>
      <c r="G64" s="52">
        <f>SUBTOTAL(9,G65:G77)</f>
        <v>32.2071</v>
      </c>
      <c r="H64" s="52"/>
      <c r="I64" s="52"/>
      <c r="J64" s="52">
        <f>SUBTOTAL(9,J65:J77)</f>
        <v>4.3341</v>
      </c>
      <c r="K64" s="23"/>
      <c r="L64" s="23"/>
    </row>
    <row r="65" spans="1:12" s="3" customFormat="1" ht="79.5" customHeight="1">
      <c r="A65" s="26">
        <f>SUBTOTAL(3,$B$65:B65)</f>
        <v>1</v>
      </c>
      <c r="B65" s="36" t="s">
        <v>235</v>
      </c>
      <c r="C65" s="36" t="s">
        <v>236</v>
      </c>
      <c r="D65" s="28" t="s">
        <v>237</v>
      </c>
      <c r="E65" s="27" t="s">
        <v>238</v>
      </c>
      <c r="F65" s="57">
        <v>24.69</v>
      </c>
      <c r="G65" s="57">
        <v>20</v>
      </c>
      <c r="H65" s="58">
        <v>43891</v>
      </c>
      <c r="I65" s="58">
        <v>45261</v>
      </c>
      <c r="J65" s="54">
        <v>1</v>
      </c>
      <c r="K65" s="27" t="s">
        <v>177</v>
      </c>
      <c r="L65" s="27" t="s">
        <v>23</v>
      </c>
    </row>
    <row r="66" spans="1:12" s="3" customFormat="1" ht="79.5" customHeight="1">
      <c r="A66" s="26">
        <f>SUBTOTAL(3,$B$65:B66)</f>
        <v>2</v>
      </c>
      <c r="B66" s="36" t="s">
        <v>239</v>
      </c>
      <c r="C66" s="36" t="s">
        <v>240</v>
      </c>
      <c r="D66" s="28" t="s">
        <v>241</v>
      </c>
      <c r="E66" s="27" t="s">
        <v>242</v>
      </c>
      <c r="F66" s="57">
        <v>10</v>
      </c>
      <c r="G66" s="57">
        <v>8</v>
      </c>
      <c r="H66" s="58">
        <v>45047</v>
      </c>
      <c r="I66" s="58">
        <v>45992</v>
      </c>
      <c r="J66" s="54">
        <v>1</v>
      </c>
      <c r="K66" s="27" t="s">
        <v>22</v>
      </c>
      <c r="L66" s="27" t="s">
        <v>23</v>
      </c>
    </row>
    <row r="67" spans="1:12" s="3" customFormat="1" ht="79.5" customHeight="1">
      <c r="A67" s="26">
        <f>SUBTOTAL(3,$B$65:B67)</f>
        <v>3</v>
      </c>
      <c r="B67" s="36" t="s">
        <v>243</v>
      </c>
      <c r="C67" s="36" t="s">
        <v>244</v>
      </c>
      <c r="D67" s="28" t="s">
        <v>245</v>
      </c>
      <c r="E67" s="27" t="s">
        <v>242</v>
      </c>
      <c r="F67" s="57">
        <v>1.25</v>
      </c>
      <c r="G67" s="57">
        <v>1</v>
      </c>
      <c r="H67" s="58">
        <v>44805</v>
      </c>
      <c r="I67" s="58">
        <v>45627</v>
      </c>
      <c r="J67" s="54">
        <v>0.6</v>
      </c>
      <c r="K67" s="27" t="s">
        <v>246</v>
      </c>
      <c r="L67" s="27" t="s">
        <v>23</v>
      </c>
    </row>
    <row r="68" spans="1:12" s="3" customFormat="1" ht="79.5" customHeight="1">
      <c r="A68" s="26">
        <f>SUBTOTAL(3,$B$65:B68)</f>
        <v>4</v>
      </c>
      <c r="B68" s="36" t="s">
        <v>247</v>
      </c>
      <c r="C68" s="36" t="s">
        <v>248</v>
      </c>
      <c r="D68" s="28" t="s">
        <v>249</v>
      </c>
      <c r="E68" s="27" t="s">
        <v>242</v>
      </c>
      <c r="F68" s="57">
        <v>0.62</v>
      </c>
      <c r="G68" s="57">
        <v>0.57</v>
      </c>
      <c r="H68" s="58">
        <v>44197</v>
      </c>
      <c r="I68" s="58">
        <v>45261</v>
      </c>
      <c r="J68" s="54">
        <v>0.19</v>
      </c>
      <c r="K68" s="27" t="s">
        <v>177</v>
      </c>
      <c r="L68" s="27" t="s">
        <v>23</v>
      </c>
    </row>
    <row r="69" spans="1:12" s="3" customFormat="1" ht="79.5" customHeight="1">
      <c r="A69" s="26">
        <f>SUBTOTAL(3,$B$65:B69)</f>
        <v>5</v>
      </c>
      <c r="B69" s="36" t="s">
        <v>250</v>
      </c>
      <c r="C69" s="36" t="s">
        <v>251</v>
      </c>
      <c r="D69" s="28" t="s">
        <v>252</v>
      </c>
      <c r="E69" s="27" t="s">
        <v>253</v>
      </c>
      <c r="F69" s="57">
        <v>0.6</v>
      </c>
      <c r="G69" s="57">
        <v>0.5</v>
      </c>
      <c r="H69" s="58">
        <v>44348</v>
      </c>
      <c r="I69" s="58">
        <v>45261</v>
      </c>
      <c r="J69" s="54">
        <v>0.09</v>
      </c>
      <c r="K69" s="27" t="s">
        <v>72</v>
      </c>
      <c r="L69" s="27" t="s">
        <v>31</v>
      </c>
    </row>
    <row r="70" spans="1:12" s="3" customFormat="1" ht="79.5" customHeight="1">
      <c r="A70" s="26">
        <f>SUBTOTAL(3,$B$65:B70)</f>
        <v>6</v>
      </c>
      <c r="B70" s="36" t="s">
        <v>254</v>
      </c>
      <c r="C70" s="36" t="s">
        <v>255</v>
      </c>
      <c r="D70" s="28" t="s">
        <v>256</v>
      </c>
      <c r="E70" s="27" t="s">
        <v>253</v>
      </c>
      <c r="F70" s="57">
        <v>0.55</v>
      </c>
      <c r="G70" s="57">
        <v>0.5013</v>
      </c>
      <c r="H70" s="58">
        <v>44378</v>
      </c>
      <c r="I70" s="58">
        <v>45261</v>
      </c>
      <c r="J70" s="54">
        <v>0.2932</v>
      </c>
      <c r="K70" s="27" t="s">
        <v>177</v>
      </c>
      <c r="L70" s="27" t="s">
        <v>31</v>
      </c>
    </row>
    <row r="71" spans="1:12" s="3" customFormat="1" ht="79.5" customHeight="1">
      <c r="A71" s="26">
        <f>SUBTOTAL(3,$B$65:B71)</f>
        <v>7</v>
      </c>
      <c r="B71" s="36" t="s">
        <v>257</v>
      </c>
      <c r="C71" s="36" t="s">
        <v>258</v>
      </c>
      <c r="D71" s="28" t="s">
        <v>259</v>
      </c>
      <c r="E71" s="27" t="s">
        <v>260</v>
      </c>
      <c r="F71" s="57">
        <v>0.5</v>
      </c>
      <c r="G71" s="57">
        <v>0.4</v>
      </c>
      <c r="H71" s="58">
        <v>44805</v>
      </c>
      <c r="I71" s="58">
        <v>45261</v>
      </c>
      <c r="J71" s="54">
        <v>0.2636</v>
      </c>
      <c r="K71" s="27" t="s">
        <v>177</v>
      </c>
      <c r="L71" s="27" t="s">
        <v>31</v>
      </c>
    </row>
    <row r="72" spans="1:12" s="3" customFormat="1" ht="79.5" customHeight="1">
      <c r="A72" s="26">
        <f>SUBTOTAL(3,$B$65:B72)</f>
        <v>8</v>
      </c>
      <c r="B72" s="36" t="s">
        <v>261</v>
      </c>
      <c r="C72" s="36" t="s">
        <v>262</v>
      </c>
      <c r="D72" s="28" t="s">
        <v>263</v>
      </c>
      <c r="E72" s="27" t="s">
        <v>253</v>
      </c>
      <c r="F72" s="57">
        <v>0.4969</v>
      </c>
      <c r="G72" s="57">
        <v>0.4158</v>
      </c>
      <c r="H72" s="58">
        <v>44927</v>
      </c>
      <c r="I72" s="58">
        <v>45628</v>
      </c>
      <c r="J72" s="54">
        <v>0.25</v>
      </c>
      <c r="K72" s="27" t="s">
        <v>47</v>
      </c>
      <c r="L72" s="27" t="s">
        <v>31</v>
      </c>
    </row>
    <row r="73" spans="1:12" s="3" customFormat="1" ht="79.5" customHeight="1">
      <c r="A73" s="26">
        <f>SUBTOTAL(3,$B$65:B73)</f>
        <v>9</v>
      </c>
      <c r="B73" s="36" t="s">
        <v>264</v>
      </c>
      <c r="C73" s="36" t="s">
        <v>265</v>
      </c>
      <c r="D73" s="28" t="s">
        <v>266</v>
      </c>
      <c r="E73" s="27" t="s">
        <v>238</v>
      </c>
      <c r="F73" s="57">
        <v>0.38</v>
      </c>
      <c r="G73" s="57">
        <v>0.15</v>
      </c>
      <c r="H73" s="58">
        <v>45078</v>
      </c>
      <c r="I73" s="58">
        <v>45415</v>
      </c>
      <c r="J73" s="54">
        <v>0.15</v>
      </c>
      <c r="K73" s="27" t="s">
        <v>177</v>
      </c>
      <c r="L73" s="27" t="s">
        <v>23</v>
      </c>
    </row>
    <row r="74" spans="1:12" s="3" customFormat="1" ht="79.5" customHeight="1">
      <c r="A74" s="26">
        <f>SUBTOTAL(3,$B$65:B74)</f>
        <v>10</v>
      </c>
      <c r="B74" s="36" t="s">
        <v>267</v>
      </c>
      <c r="C74" s="36" t="s">
        <v>268</v>
      </c>
      <c r="D74" s="28" t="s">
        <v>269</v>
      </c>
      <c r="E74" s="27" t="s">
        <v>242</v>
      </c>
      <c r="F74" s="57">
        <v>0.36</v>
      </c>
      <c r="G74" s="57">
        <v>0.26</v>
      </c>
      <c r="H74" s="58">
        <v>44866</v>
      </c>
      <c r="I74" s="58">
        <v>45261</v>
      </c>
      <c r="J74" s="54">
        <v>0.26</v>
      </c>
      <c r="K74" s="27" t="s">
        <v>246</v>
      </c>
      <c r="L74" s="27" t="s">
        <v>270</v>
      </c>
    </row>
    <row r="75" spans="1:12" s="3" customFormat="1" ht="79.5" customHeight="1">
      <c r="A75" s="26">
        <f>SUBTOTAL(3,$B$65:B75)</f>
        <v>11</v>
      </c>
      <c r="B75" s="36" t="s">
        <v>271</v>
      </c>
      <c r="C75" s="36" t="s">
        <v>272</v>
      </c>
      <c r="D75" s="28" t="s">
        <v>273</v>
      </c>
      <c r="E75" s="27" t="s">
        <v>274</v>
      </c>
      <c r="F75" s="57">
        <v>0.3</v>
      </c>
      <c r="G75" s="57">
        <v>0.265</v>
      </c>
      <c r="H75" s="58">
        <v>44927</v>
      </c>
      <c r="I75" s="58">
        <v>45261</v>
      </c>
      <c r="J75" s="54">
        <v>0.1373</v>
      </c>
      <c r="K75" s="27" t="s">
        <v>177</v>
      </c>
      <c r="L75" s="27" t="s">
        <v>270</v>
      </c>
    </row>
    <row r="76" spans="1:12" s="3" customFormat="1" ht="79.5" customHeight="1">
      <c r="A76" s="26">
        <f>SUBTOTAL(3,$B$65:B76)</f>
        <v>12</v>
      </c>
      <c r="B76" s="36" t="s">
        <v>275</v>
      </c>
      <c r="C76" s="36" t="s">
        <v>276</v>
      </c>
      <c r="D76" s="28" t="s">
        <v>277</v>
      </c>
      <c r="E76" s="27" t="s">
        <v>238</v>
      </c>
      <c r="F76" s="57">
        <v>0.08</v>
      </c>
      <c r="G76" s="57">
        <v>0.08</v>
      </c>
      <c r="H76" s="58" t="s">
        <v>278</v>
      </c>
      <c r="I76" s="58">
        <v>45261</v>
      </c>
      <c r="J76" s="54">
        <v>0.035</v>
      </c>
      <c r="K76" s="27" t="s">
        <v>177</v>
      </c>
      <c r="L76" s="27" t="s">
        <v>270</v>
      </c>
    </row>
    <row r="77" spans="1:12" s="3" customFormat="1" ht="79.5" customHeight="1">
      <c r="A77" s="26">
        <f>SUBTOTAL(3,$B$65:B77)</f>
        <v>13</v>
      </c>
      <c r="B77" s="36" t="s">
        <v>279</v>
      </c>
      <c r="C77" s="36" t="s">
        <v>280</v>
      </c>
      <c r="D77" s="28" t="s">
        <v>281</v>
      </c>
      <c r="E77" s="27" t="s">
        <v>260</v>
      </c>
      <c r="F77" s="57">
        <v>0.067</v>
      </c>
      <c r="G77" s="57">
        <v>0.065</v>
      </c>
      <c r="H77" s="58">
        <v>45017</v>
      </c>
      <c r="I77" s="58">
        <v>45261</v>
      </c>
      <c r="J77" s="54">
        <v>0.065</v>
      </c>
      <c r="K77" s="27" t="s">
        <v>177</v>
      </c>
      <c r="L77" s="27" t="s">
        <v>270</v>
      </c>
    </row>
    <row r="78" spans="1:12" s="6" customFormat="1" ht="30" customHeight="1">
      <c r="A78" s="43" t="s">
        <v>282</v>
      </c>
      <c r="B78" s="44" t="s">
        <v>283</v>
      </c>
      <c r="C78" s="24">
        <f>SUBTOTAL(3,B79:B82)</f>
        <v>4</v>
      </c>
      <c r="D78" s="25"/>
      <c r="E78" s="23"/>
      <c r="F78" s="52">
        <f>SUBTOTAL(9,F79:F82)</f>
        <v>24.45</v>
      </c>
      <c r="G78" s="52">
        <f>SUBTOTAL(9,G79:G82)</f>
        <v>17.6687</v>
      </c>
      <c r="H78" s="52"/>
      <c r="I78" s="52"/>
      <c r="J78" s="52">
        <f>SUBTOTAL(9,J79:J82)</f>
        <v>3.35</v>
      </c>
      <c r="K78" s="23"/>
      <c r="L78" s="23"/>
    </row>
    <row r="79" spans="1:12" s="3" customFormat="1" ht="117" customHeight="1">
      <c r="A79" s="26">
        <f>SUBTOTAL(3,$B$79:B79)</f>
        <v>1</v>
      </c>
      <c r="B79" s="36" t="s">
        <v>284</v>
      </c>
      <c r="C79" s="36" t="s">
        <v>285</v>
      </c>
      <c r="D79" s="28" t="s">
        <v>286</v>
      </c>
      <c r="E79" s="27" t="s">
        <v>287</v>
      </c>
      <c r="F79" s="57">
        <v>20</v>
      </c>
      <c r="G79" s="57">
        <v>15</v>
      </c>
      <c r="H79" s="58" t="s">
        <v>58</v>
      </c>
      <c r="I79" s="58" t="s">
        <v>288</v>
      </c>
      <c r="J79" s="54">
        <v>0.8</v>
      </c>
      <c r="K79" s="27" t="s">
        <v>30</v>
      </c>
      <c r="L79" s="27" t="s">
        <v>270</v>
      </c>
    </row>
    <row r="80" spans="1:12" s="3" customFormat="1" ht="106.5" customHeight="1">
      <c r="A80" s="26">
        <f>SUBTOTAL(3,$B$79:B80)</f>
        <v>2</v>
      </c>
      <c r="B80" s="36" t="s">
        <v>289</v>
      </c>
      <c r="C80" s="36" t="s">
        <v>290</v>
      </c>
      <c r="D80" s="28" t="s">
        <v>291</v>
      </c>
      <c r="E80" s="27" t="s">
        <v>292</v>
      </c>
      <c r="F80" s="57">
        <v>3</v>
      </c>
      <c r="G80" s="57">
        <v>1.7</v>
      </c>
      <c r="H80" s="58" t="s">
        <v>28</v>
      </c>
      <c r="I80" s="58" t="s">
        <v>133</v>
      </c>
      <c r="J80" s="54">
        <v>2.4</v>
      </c>
      <c r="K80" s="26" t="s">
        <v>47</v>
      </c>
      <c r="L80" s="27" t="s">
        <v>270</v>
      </c>
    </row>
    <row r="81" spans="1:12" s="3" customFormat="1" ht="106.5" customHeight="1">
      <c r="A81" s="26">
        <f>SUBTOTAL(3,$B$79:B81)</f>
        <v>3</v>
      </c>
      <c r="B81" s="36" t="s">
        <v>293</v>
      </c>
      <c r="C81" s="36" t="s">
        <v>294</v>
      </c>
      <c r="D81" s="28" t="s">
        <v>295</v>
      </c>
      <c r="E81" s="27" t="s">
        <v>287</v>
      </c>
      <c r="F81" s="57">
        <v>1.3</v>
      </c>
      <c r="G81" s="57">
        <v>0.82</v>
      </c>
      <c r="H81" s="58" t="s">
        <v>296</v>
      </c>
      <c r="I81" s="58" t="s">
        <v>297</v>
      </c>
      <c r="J81" s="54">
        <v>0.12</v>
      </c>
      <c r="K81" s="27" t="s">
        <v>72</v>
      </c>
      <c r="L81" s="27" t="s">
        <v>23</v>
      </c>
    </row>
    <row r="82" spans="1:12" s="3" customFormat="1" ht="106.5" customHeight="1">
      <c r="A82" s="26">
        <f>SUBTOTAL(3,$B$79:B82)</f>
        <v>4</v>
      </c>
      <c r="B82" s="36" t="s">
        <v>298</v>
      </c>
      <c r="C82" s="36" t="s">
        <v>299</v>
      </c>
      <c r="D82" s="28" t="s">
        <v>300</v>
      </c>
      <c r="E82" s="27" t="s">
        <v>287</v>
      </c>
      <c r="F82" s="57">
        <v>0.15</v>
      </c>
      <c r="G82" s="57">
        <v>0.1487</v>
      </c>
      <c r="H82" s="58" t="s">
        <v>301</v>
      </c>
      <c r="I82" s="58" t="s">
        <v>46</v>
      </c>
      <c r="J82" s="54">
        <v>0.03</v>
      </c>
      <c r="K82" s="27" t="s">
        <v>103</v>
      </c>
      <c r="L82" s="27" t="s">
        <v>270</v>
      </c>
    </row>
    <row r="83" spans="1:12" s="6" customFormat="1" ht="30" customHeight="1">
      <c r="A83" s="43" t="s">
        <v>302</v>
      </c>
      <c r="B83" s="44" t="s">
        <v>303</v>
      </c>
      <c r="C83" s="24">
        <f>SUBTOTAL(3,B84:B94)</f>
        <v>11</v>
      </c>
      <c r="D83" s="25"/>
      <c r="E83" s="23"/>
      <c r="F83" s="52">
        <f>SUBTOTAL(9,F84:F94)</f>
        <v>257.65709999999996</v>
      </c>
      <c r="G83" s="52">
        <f>SUBTOTAL(9,G84:G94)</f>
        <v>215.00000000000003</v>
      </c>
      <c r="H83" s="52"/>
      <c r="I83" s="52"/>
      <c r="J83" s="52">
        <f>SUBTOTAL(9,J84:J94)</f>
        <v>14.213118999999999</v>
      </c>
      <c r="K83" s="23"/>
      <c r="L83" s="23"/>
    </row>
    <row r="84" spans="1:12" s="3" customFormat="1" ht="73.5" customHeight="1">
      <c r="A84" s="26">
        <f>SUBTOTAL(3,$B$84:B84)</f>
        <v>1</v>
      </c>
      <c r="B84" s="36" t="s">
        <v>304</v>
      </c>
      <c r="C84" s="36" t="s">
        <v>305</v>
      </c>
      <c r="D84" s="28" t="s">
        <v>306</v>
      </c>
      <c r="E84" s="27" t="s">
        <v>307</v>
      </c>
      <c r="F84" s="57">
        <v>166.3371</v>
      </c>
      <c r="G84" s="57">
        <v>133</v>
      </c>
      <c r="H84" s="58">
        <v>44805</v>
      </c>
      <c r="I84" s="58">
        <v>46722</v>
      </c>
      <c r="J84" s="54">
        <v>4</v>
      </c>
      <c r="K84" s="27" t="s">
        <v>36</v>
      </c>
      <c r="L84" s="27" t="s">
        <v>31</v>
      </c>
    </row>
    <row r="85" spans="1:12" s="3" customFormat="1" ht="90.75" customHeight="1">
      <c r="A85" s="26">
        <f>SUBTOTAL(3,$B$84:B85)</f>
        <v>2</v>
      </c>
      <c r="B85" s="36" t="s">
        <v>308</v>
      </c>
      <c r="C85" s="36" t="s">
        <v>309</v>
      </c>
      <c r="D85" s="28" t="s">
        <v>310</v>
      </c>
      <c r="E85" s="27" t="s">
        <v>311</v>
      </c>
      <c r="F85" s="57">
        <v>25</v>
      </c>
      <c r="G85" s="57">
        <v>20</v>
      </c>
      <c r="H85" s="58">
        <v>43800</v>
      </c>
      <c r="I85" s="58">
        <v>45627</v>
      </c>
      <c r="J85" s="54">
        <v>0.7455</v>
      </c>
      <c r="K85" s="27" t="s">
        <v>22</v>
      </c>
      <c r="L85" s="27" t="s">
        <v>23</v>
      </c>
    </row>
    <row r="86" spans="1:12" s="3" customFormat="1" ht="90.75" customHeight="1">
      <c r="A86" s="26">
        <f>SUBTOTAL(3,$B$84:B86)</f>
        <v>3</v>
      </c>
      <c r="B86" s="36" t="s">
        <v>312</v>
      </c>
      <c r="C86" s="36" t="s">
        <v>313</v>
      </c>
      <c r="D86" s="28" t="s">
        <v>314</v>
      </c>
      <c r="E86" s="27" t="s">
        <v>315</v>
      </c>
      <c r="F86" s="57">
        <v>20</v>
      </c>
      <c r="G86" s="57">
        <v>16.8</v>
      </c>
      <c r="H86" s="58">
        <v>45200</v>
      </c>
      <c r="I86" s="58">
        <v>45992</v>
      </c>
      <c r="J86" s="54">
        <v>1.01</v>
      </c>
      <c r="K86" s="27" t="s">
        <v>30</v>
      </c>
      <c r="L86" s="27" t="s">
        <v>23</v>
      </c>
    </row>
    <row r="87" spans="1:12" s="3" customFormat="1" ht="90.75" customHeight="1">
      <c r="A87" s="26">
        <f>SUBTOTAL(3,$B$84:B87)</f>
        <v>4</v>
      </c>
      <c r="B87" s="36" t="s">
        <v>316</v>
      </c>
      <c r="C87" s="36" t="s">
        <v>317</v>
      </c>
      <c r="D87" s="28" t="s">
        <v>318</v>
      </c>
      <c r="E87" s="27" t="s">
        <v>307</v>
      </c>
      <c r="F87" s="57">
        <v>13</v>
      </c>
      <c r="G87" s="57">
        <v>13</v>
      </c>
      <c r="H87" s="58">
        <v>44317</v>
      </c>
      <c r="I87" s="58">
        <v>45992</v>
      </c>
      <c r="J87" s="54">
        <v>0.6894</v>
      </c>
      <c r="K87" s="27" t="s">
        <v>22</v>
      </c>
      <c r="L87" s="27" t="s">
        <v>23</v>
      </c>
    </row>
    <row r="88" spans="1:12" s="3" customFormat="1" ht="90.75" customHeight="1">
      <c r="A88" s="26">
        <f>SUBTOTAL(3,$B$84:B88)</f>
        <v>5</v>
      </c>
      <c r="B88" s="36" t="s">
        <v>319</v>
      </c>
      <c r="C88" s="36" t="s">
        <v>320</v>
      </c>
      <c r="D88" s="28" t="s">
        <v>321</v>
      </c>
      <c r="E88" s="27" t="s">
        <v>322</v>
      </c>
      <c r="F88" s="57">
        <v>8</v>
      </c>
      <c r="G88" s="57">
        <v>4.5</v>
      </c>
      <c r="H88" s="58">
        <v>44958</v>
      </c>
      <c r="I88" s="58">
        <v>45323</v>
      </c>
      <c r="J88" s="54">
        <v>3.4</v>
      </c>
      <c r="K88" s="27" t="s">
        <v>323</v>
      </c>
      <c r="L88" s="27" t="s">
        <v>23</v>
      </c>
    </row>
    <row r="89" spans="1:12" s="3" customFormat="1" ht="79.5" customHeight="1">
      <c r="A89" s="26">
        <f>SUBTOTAL(3,$B$84:B89)</f>
        <v>6</v>
      </c>
      <c r="B89" s="36" t="s">
        <v>324</v>
      </c>
      <c r="C89" s="36" t="s">
        <v>325</v>
      </c>
      <c r="D89" s="28" t="s">
        <v>326</v>
      </c>
      <c r="E89" s="27" t="s">
        <v>327</v>
      </c>
      <c r="F89" s="57">
        <v>7</v>
      </c>
      <c r="G89" s="57">
        <v>7</v>
      </c>
      <c r="H89" s="58">
        <v>45078</v>
      </c>
      <c r="I89" s="58">
        <v>45627</v>
      </c>
      <c r="J89" s="54">
        <v>0.8331</v>
      </c>
      <c r="K89" s="27" t="s">
        <v>137</v>
      </c>
      <c r="L89" s="27" t="s">
        <v>23</v>
      </c>
    </row>
    <row r="90" spans="1:12" s="3" customFormat="1" ht="79.5" customHeight="1">
      <c r="A90" s="26">
        <f>SUBTOTAL(3,$B$84:B90)</f>
        <v>7</v>
      </c>
      <c r="B90" s="36" t="s">
        <v>328</v>
      </c>
      <c r="C90" s="36" t="s">
        <v>329</v>
      </c>
      <c r="D90" s="28" t="s">
        <v>330</v>
      </c>
      <c r="E90" s="27" t="s">
        <v>331</v>
      </c>
      <c r="F90" s="57">
        <v>6.5</v>
      </c>
      <c r="G90" s="57">
        <v>5.1</v>
      </c>
      <c r="H90" s="58" t="s">
        <v>332</v>
      </c>
      <c r="I90" s="58" t="s">
        <v>333</v>
      </c>
      <c r="J90" s="54">
        <v>0.535119</v>
      </c>
      <c r="K90" s="27" t="s">
        <v>40</v>
      </c>
      <c r="L90" s="27" t="s">
        <v>23</v>
      </c>
    </row>
    <row r="91" spans="1:12" s="3" customFormat="1" ht="79.5" customHeight="1">
      <c r="A91" s="26">
        <f>SUBTOTAL(3,$B$84:B91)</f>
        <v>8</v>
      </c>
      <c r="B91" s="36" t="s">
        <v>334</v>
      </c>
      <c r="C91" s="36" t="s">
        <v>335</v>
      </c>
      <c r="D91" s="28" t="s">
        <v>336</v>
      </c>
      <c r="E91" s="27" t="s">
        <v>337</v>
      </c>
      <c r="F91" s="57">
        <v>6.5</v>
      </c>
      <c r="G91" s="57">
        <v>5</v>
      </c>
      <c r="H91" s="58">
        <v>45170</v>
      </c>
      <c r="I91" s="58">
        <v>45536</v>
      </c>
      <c r="J91" s="54">
        <v>1</v>
      </c>
      <c r="K91" s="27" t="s">
        <v>22</v>
      </c>
      <c r="L91" s="27" t="s">
        <v>23</v>
      </c>
    </row>
    <row r="92" spans="1:12" s="3" customFormat="1" ht="79.5" customHeight="1">
      <c r="A92" s="26">
        <f>SUBTOTAL(3,$B$84:B92)</f>
        <v>9</v>
      </c>
      <c r="B92" s="36" t="s">
        <v>338</v>
      </c>
      <c r="C92" s="36" t="s">
        <v>339</v>
      </c>
      <c r="D92" s="28" t="s">
        <v>340</v>
      </c>
      <c r="E92" s="27" t="s">
        <v>322</v>
      </c>
      <c r="F92" s="57">
        <v>2</v>
      </c>
      <c r="G92" s="57">
        <v>2</v>
      </c>
      <c r="H92" s="58">
        <v>45200</v>
      </c>
      <c r="I92" s="58">
        <v>45992</v>
      </c>
      <c r="J92" s="54">
        <v>0.2</v>
      </c>
      <c r="K92" s="27" t="s">
        <v>323</v>
      </c>
      <c r="L92" s="27" t="s">
        <v>23</v>
      </c>
    </row>
    <row r="93" spans="1:12" s="3" customFormat="1" ht="79.5" customHeight="1">
      <c r="A93" s="26">
        <f>SUBTOTAL(3,$B$84:B93)</f>
        <v>10</v>
      </c>
      <c r="B93" s="36" t="s">
        <v>338</v>
      </c>
      <c r="C93" s="36" t="s">
        <v>341</v>
      </c>
      <c r="D93" s="28" t="s">
        <v>342</v>
      </c>
      <c r="E93" s="27" t="s">
        <v>322</v>
      </c>
      <c r="F93" s="57">
        <v>2</v>
      </c>
      <c r="G93" s="57">
        <v>1.8</v>
      </c>
      <c r="H93" s="58">
        <v>44682</v>
      </c>
      <c r="I93" s="58">
        <v>45261</v>
      </c>
      <c r="J93" s="54">
        <v>1</v>
      </c>
      <c r="K93" s="27" t="s">
        <v>323</v>
      </c>
      <c r="L93" s="27" t="s">
        <v>23</v>
      </c>
    </row>
    <row r="94" spans="1:12" s="3" customFormat="1" ht="79.5" customHeight="1">
      <c r="A94" s="26">
        <f>SUBTOTAL(3,$B$84:B94)</f>
        <v>11</v>
      </c>
      <c r="B94" s="36" t="s">
        <v>343</v>
      </c>
      <c r="C94" s="36" t="s">
        <v>344</v>
      </c>
      <c r="D94" s="28" t="s">
        <v>345</v>
      </c>
      <c r="E94" s="27" t="s">
        <v>327</v>
      </c>
      <c r="F94" s="57">
        <v>1.32</v>
      </c>
      <c r="G94" s="57">
        <v>6.8</v>
      </c>
      <c r="H94" s="58">
        <v>45200</v>
      </c>
      <c r="I94" s="58">
        <v>45627</v>
      </c>
      <c r="J94" s="54">
        <v>0.8</v>
      </c>
      <c r="K94" s="27" t="s">
        <v>137</v>
      </c>
      <c r="L94" s="27" t="s">
        <v>23</v>
      </c>
    </row>
    <row r="95" spans="1:12" s="6" customFormat="1" ht="30" customHeight="1">
      <c r="A95" s="43" t="s">
        <v>346</v>
      </c>
      <c r="B95" s="44" t="s">
        <v>347</v>
      </c>
      <c r="C95" s="24">
        <f>SUBTOTAL(3,B96:B102)</f>
        <v>7</v>
      </c>
      <c r="D95" s="25"/>
      <c r="E95" s="23"/>
      <c r="F95" s="52">
        <f>SUBTOTAL(9,F96:F102)</f>
        <v>6.577</v>
      </c>
      <c r="G95" s="52">
        <f>SUBTOTAL(9,G96:G102)</f>
        <v>5.397</v>
      </c>
      <c r="H95" s="52"/>
      <c r="I95" s="52"/>
      <c r="J95" s="52">
        <f>SUBTOTAL(9,J96:J102)</f>
        <v>3.74</v>
      </c>
      <c r="K95" s="23"/>
      <c r="L95" s="23"/>
    </row>
    <row r="96" spans="1:12" s="3" customFormat="1" ht="73.5" customHeight="1">
      <c r="A96" s="26">
        <f>SUBTOTAL(3,$B$96:B96)</f>
        <v>1</v>
      </c>
      <c r="B96" s="36" t="s">
        <v>348</v>
      </c>
      <c r="C96" s="36" t="s">
        <v>349</v>
      </c>
      <c r="D96" s="28" t="s">
        <v>350</v>
      </c>
      <c r="E96" s="27" t="s">
        <v>351</v>
      </c>
      <c r="F96" s="57">
        <v>2.5</v>
      </c>
      <c r="G96" s="57">
        <v>2</v>
      </c>
      <c r="H96" s="58">
        <v>45200</v>
      </c>
      <c r="I96" s="58">
        <v>45992</v>
      </c>
      <c r="J96" s="54">
        <v>1</v>
      </c>
      <c r="K96" s="27" t="s">
        <v>352</v>
      </c>
      <c r="L96" s="27" t="s">
        <v>270</v>
      </c>
    </row>
    <row r="97" spans="1:12" s="3" customFormat="1" ht="73.5" customHeight="1">
      <c r="A97" s="26">
        <f>SUBTOTAL(3,$B$96:B97)</f>
        <v>2</v>
      </c>
      <c r="B97" s="36" t="s">
        <v>353</v>
      </c>
      <c r="C97" s="36" t="s">
        <v>354</v>
      </c>
      <c r="D97" s="28" t="s">
        <v>355</v>
      </c>
      <c r="E97" s="27" t="s">
        <v>351</v>
      </c>
      <c r="F97" s="57">
        <v>2</v>
      </c>
      <c r="G97" s="57">
        <v>1.6</v>
      </c>
      <c r="H97" s="58">
        <v>45139</v>
      </c>
      <c r="I97" s="58">
        <v>45444</v>
      </c>
      <c r="J97" s="54">
        <v>1</v>
      </c>
      <c r="K97" s="27" t="s">
        <v>352</v>
      </c>
      <c r="L97" s="27" t="s">
        <v>270</v>
      </c>
    </row>
    <row r="98" spans="1:12" s="3" customFormat="1" ht="73.5" customHeight="1">
      <c r="A98" s="26">
        <f>SUBTOTAL(3,$B$96:B98)</f>
        <v>3</v>
      </c>
      <c r="B98" s="36" t="s">
        <v>356</v>
      </c>
      <c r="C98" s="36" t="s">
        <v>357</v>
      </c>
      <c r="D98" s="28" t="s">
        <v>358</v>
      </c>
      <c r="E98" s="27" t="s">
        <v>359</v>
      </c>
      <c r="F98" s="57">
        <v>1.2</v>
      </c>
      <c r="G98" s="57">
        <v>1</v>
      </c>
      <c r="H98" s="58">
        <v>44228</v>
      </c>
      <c r="I98" s="58">
        <v>45261</v>
      </c>
      <c r="J98" s="54">
        <v>1</v>
      </c>
      <c r="K98" s="27" t="s">
        <v>40</v>
      </c>
      <c r="L98" s="27" t="s">
        <v>31</v>
      </c>
    </row>
    <row r="99" spans="1:12" s="3" customFormat="1" ht="79.5" customHeight="1">
      <c r="A99" s="26">
        <f>SUBTOTAL(3,$B$96:B99)</f>
        <v>4</v>
      </c>
      <c r="B99" s="36" t="s">
        <v>360</v>
      </c>
      <c r="C99" s="36" t="s">
        <v>361</v>
      </c>
      <c r="D99" s="28" t="s">
        <v>362</v>
      </c>
      <c r="E99" s="27" t="s">
        <v>363</v>
      </c>
      <c r="F99" s="57">
        <v>0.48</v>
      </c>
      <c r="G99" s="57">
        <v>0.4</v>
      </c>
      <c r="H99" s="58">
        <v>45108</v>
      </c>
      <c r="I99" s="58">
        <v>45444</v>
      </c>
      <c r="J99" s="54">
        <v>0.4</v>
      </c>
      <c r="K99" s="27" t="s">
        <v>40</v>
      </c>
      <c r="L99" s="27" t="s">
        <v>31</v>
      </c>
    </row>
    <row r="100" spans="1:12" s="3" customFormat="1" ht="73.5" customHeight="1">
      <c r="A100" s="26">
        <f>SUBTOTAL(3,$B$96:B100)</f>
        <v>5</v>
      </c>
      <c r="B100" s="36" t="s">
        <v>364</v>
      </c>
      <c r="C100" s="36" t="s">
        <v>365</v>
      </c>
      <c r="D100" s="28" t="s">
        <v>366</v>
      </c>
      <c r="E100" s="27" t="s">
        <v>367</v>
      </c>
      <c r="F100" s="57">
        <v>0.24</v>
      </c>
      <c r="G100" s="57">
        <v>0.24</v>
      </c>
      <c r="H100" s="58">
        <v>44986</v>
      </c>
      <c r="I100" s="58">
        <v>45261</v>
      </c>
      <c r="J100" s="54">
        <v>0.2</v>
      </c>
      <c r="K100" s="27" t="s">
        <v>40</v>
      </c>
      <c r="L100" s="27" t="s">
        <v>31</v>
      </c>
    </row>
    <row r="101" spans="1:12" s="3" customFormat="1" ht="73.5" customHeight="1">
      <c r="A101" s="26">
        <f>SUBTOTAL(3,$B$96:B101)</f>
        <v>6</v>
      </c>
      <c r="B101" s="36" t="s">
        <v>364</v>
      </c>
      <c r="C101" s="36" t="s">
        <v>368</v>
      </c>
      <c r="D101" s="28" t="s">
        <v>369</v>
      </c>
      <c r="E101" s="27" t="s">
        <v>367</v>
      </c>
      <c r="F101" s="57">
        <v>0.064</v>
      </c>
      <c r="G101" s="57">
        <v>0.064</v>
      </c>
      <c r="H101" s="58">
        <v>44958</v>
      </c>
      <c r="I101" s="58">
        <v>45261</v>
      </c>
      <c r="J101" s="54">
        <v>0.06</v>
      </c>
      <c r="K101" s="27" t="s">
        <v>40</v>
      </c>
      <c r="L101" s="27" t="s">
        <v>23</v>
      </c>
    </row>
    <row r="102" spans="1:12" s="3" customFormat="1" ht="79.5" customHeight="1">
      <c r="A102" s="26">
        <f>SUBTOTAL(3,$B$96:B102)</f>
        <v>7</v>
      </c>
      <c r="B102" s="36" t="s">
        <v>370</v>
      </c>
      <c r="C102" s="36" t="s">
        <v>371</v>
      </c>
      <c r="D102" s="28" t="s">
        <v>372</v>
      </c>
      <c r="E102" s="27" t="s">
        <v>359</v>
      </c>
      <c r="F102" s="57">
        <v>0.093</v>
      </c>
      <c r="G102" s="57">
        <v>0.093</v>
      </c>
      <c r="H102" s="58">
        <v>45170</v>
      </c>
      <c r="I102" s="58">
        <v>45352</v>
      </c>
      <c r="J102" s="54">
        <v>0.08</v>
      </c>
      <c r="K102" s="27" t="s">
        <v>352</v>
      </c>
      <c r="L102" s="27" t="s">
        <v>31</v>
      </c>
    </row>
    <row r="103" spans="1:12" s="6" customFormat="1" ht="30" customHeight="1">
      <c r="A103" s="43" t="s">
        <v>373</v>
      </c>
      <c r="B103" s="44" t="s">
        <v>374</v>
      </c>
      <c r="C103" s="24">
        <f>SUBTOTAL(3,B104:B116)</f>
        <v>13</v>
      </c>
      <c r="D103" s="25"/>
      <c r="E103" s="23"/>
      <c r="F103" s="52">
        <f>SUBTOTAL(9,F104:F116)</f>
        <v>88.03</v>
      </c>
      <c r="G103" s="52">
        <f>SUBTOTAL(9,G104:G116)</f>
        <v>65.9</v>
      </c>
      <c r="H103" s="52"/>
      <c r="I103" s="52"/>
      <c r="J103" s="52">
        <f>SUBTOTAL(9,J104:J116)</f>
        <v>7.889999999999999</v>
      </c>
      <c r="K103" s="23"/>
      <c r="L103" s="23"/>
    </row>
    <row r="104" spans="1:12" s="3" customFormat="1" ht="79.5" customHeight="1">
      <c r="A104" s="26">
        <f>SUBTOTAL(3,$B$104:B104)</f>
        <v>1</v>
      </c>
      <c r="B104" s="36" t="s">
        <v>375</v>
      </c>
      <c r="C104" s="36" t="s">
        <v>376</v>
      </c>
      <c r="D104" s="28" t="s">
        <v>377</v>
      </c>
      <c r="E104" s="27" t="s">
        <v>378</v>
      </c>
      <c r="F104" s="57">
        <v>22</v>
      </c>
      <c r="G104" s="57">
        <v>17.6</v>
      </c>
      <c r="H104" s="58">
        <v>45261</v>
      </c>
      <c r="I104" s="58">
        <v>45627</v>
      </c>
      <c r="J104" s="54">
        <v>0</v>
      </c>
      <c r="K104" s="26" t="s">
        <v>47</v>
      </c>
      <c r="L104" s="26" t="s">
        <v>23</v>
      </c>
    </row>
    <row r="105" spans="1:12" s="3" customFormat="1" ht="129.75" customHeight="1">
      <c r="A105" s="26">
        <f>SUBTOTAL(3,$B$104:B105)</f>
        <v>2</v>
      </c>
      <c r="B105" s="36" t="s">
        <v>379</v>
      </c>
      <c r="C105" s="36" t="s">
        <v>380</v>
      </c>
      <c r="D105" s="28" t="s">
        <v>381</v>
      </c>
      <c r="E105" s="27" t="s">
        <v>382</v>
      </c>
      <c r="F105" s="57">
        <v>15</v>
      </c>
      <c r="G105" s="57">
        <v>12</v>
      </c>
      <c r="H105" s="58">
        <v>43617</v>
      </c>
      <c r="I105" s="58">
        <v>45505</v>
      </c>
      <c r="J105" s="54">
        <v>0.1</v>
      </c>
      <c r="K105" s="27" t="s">
        <v>323</v>
      </c>
      <c r="L105" s="27" t="s">
        <v>270</v>
      </c>
    </row>
    <row r="106" spans="1:12" s="3" customFormat="1" ht="79.5" customHeight="1">
      <c r="A106" s="26">
        <f>SUBTOTAL(3,$B$104:B106)</f>
        <v>3</v>
      </c>
      <c r="B106" s="36" t="s">
        <v>383</v>
      </c>
      <c r="C106" s="36" t="s">
        <v>384</v>
      </c>
      <c r="D106" s="28" t="s">
        <v>385</v>
      </c>
      <c r="E106" s="27" t="s">
        <v>386</v>
      </c>
      <c r="F106" s="57">
        <v>11.7</v>
      </c>
      <c r="G106" s="57">
        <v>9.3</v>
      </c>
      <c r="H106" s="58">
        <v>43983</v>
      </c>
      <c r="I106" s="58">
        <v>45809</v>
      </c>
      <c r="J106" s="54">
        <v>0.05</v>
      </c>
      <c r="K106" s="27" t="s">
        <v>323</v>
      </c>
      <c r="L106" s="27" t="s">
        <v>31</v>
      </c>
    </row>
    <row r="107" spans="1:12" s="3" customFormat="1" ht="79.5" customHeight="1">
      <c r="A107" s="26">
        <f>SUBTOTAL(3,$B$104:B107)</f>
        <v>4</v>
      </c>
      <c r="B107" s="36" t="s">
        <v>387</v>
      </c>
      <c r="C107" s="36" t="s">
        <v>388</v>
      </c>
      <c r="D107" s="28" t="s">
        <v>389</v>
      </c>
      <c r="E107" s="27" t="s">
        <v>390</v>
      </c>
      <c r="F107" s="57">
        <v>10</v>
      </c>
      <c r="G107" s="57">
        <v>6.5</v>
      </c>
      <c r="H107" s="58">
        <v>45017</v>
      </c>
      <c r="I107" s="58">
        <v>45383</v>
      </c>
      <c r="J107" s="54">
        <v>6</v>
      </c>
      <c r="K107" s="27" t="s">
        <v>22</v>
      </c>
      <c r="L107" s="27" t="s">
        <v>23</v>
      </c>
    </row>
    <row r="108" spans="1:12" s="3" customFormat="1" ht="79.5" customHeight="1">
      <c r="A108" s="26">
        <f>SUBTOTAL(3,$B$104:B108)</f>
        <v>5</v>
      </c>
      <c r="B108" s="36" t="s">
        <v>391</v>
      </c>
      <c r="C108" s="36" t="s">
        <v>392</v>
      </c>
      <c r="D108" s="28" t="s">
        <v>393</v>
      </c>
      <c r="E108" s="27" t="s">
        <v>390</v>
      </c>
      <c r="F108" s="57">
        <v>7</v>
      </c>
      <c r="G108" s="57">
        <v>5.7</v>
      </c>
      <c r="H108" s="58">
        <v>45078</v>
      </c>
      <c r="I108" s="58">
        <v>45261</v>
      </c>
      <c r="J108" s="54">
        <v>0.01</v>
      </c>
      <c r="K108" s="27" t="s">
        <v>323</v>
      </c>
      <c r="L108" s="27" t="s">
        <v>270</v>
      </c>
    </row>
    <row r="109" spans="1:12" s="3" customFormat="1" ht="79.5" customHeight="1">
      <c r="A109" s="26">
        <f>SUBTOTAL(3,$B$104:B109)</f>
        <v>6</v>
      </c>
      <c r="B109" s="36" t="s">
        <v>394</v>
      </c>
      <c r="C109" s="36" t="s">
        <v>395</v>
      </c>
      <c r="D109" s="28" t="s">
        <v>396</v>
      </c>
      <c r="E109" s="27" t="s">
        <v>390</v>
      </c>
      <c r="F109" s="57">
        <v>6</v>
      </c>
      <c r="G109" s="57">
        <v>5</v>
      </c>
      <c r="H109" s="58">
        <v>45078</v>
      </c>
      <c r="I109" s="58">
        <v>45261</v>
      </c>
      <c r="J109" s="54">
        <v>0.01</v>
      </c>
      <c r="K109" s="27" t="s">
        <v>323</v>
      </c>
      <c r="L109" s="27" t="s">
        <v>270</v>
      </c>
    </row>
    <row r="110" spans="1:12" s="3" customFormat="1" ht="79.5" customHeight="1">
      <c r="A110" s="26">
        <f>SUBTOTAL(3,$B$104:B110)</f>
        <v>7</v>
      </c>
      <c r="B110" s="36" t="s">
        <v>397</v>
      </c>
      <c r="C110" s="36" t="s">
        <v>398</v>
      </c>
      <c r="D110" s="28" t="s">
        <v>399</v>
      </c>
      <c r="E110" s="27" t="s">
        <v>400</v>
      </c>
      <c r="F110" s="57">
        <v>3.6</v>
      </c>
      <c r="G110" s="57">
        <v>1.5</v>
      </c>
      <c r="H110" s="58">
        <v>45170</v>
      </c>
      <c r="I110" s="58">
        <v>45992</v>
      </c>
      <c r="J110" s="54">
        <v>0.4</v>
      </c>
      <c r="K110" s="27" t="s">
        <v>103</v>
      </c>
      <c r="L110" s="26" t="s">
        <v>23</v>
      </c>
    </row>
    <row r="111" spans="1:12" s="3" customFormat="1" ht="79.5" customHeight="1">
      <c r="A111" s="26">
        <f>SUBTOTAL(3,$B$104:B111)</f>
        <v>8</v>
      </c>
      <c r="B111" s="36" t="s">
        <v>401</v>
      </c>
      <c r="C111" s="36" t="s">
        <v>402</v>
      </c>
      <c r="D111" s="28" t="s">
        <v>403</v>
      </c>
      <c r="E111" s="27" t="s">
        <v>386</v>
      </c>
      <c r="F111" s="57">
        <v>3</v>
      </c>
      <c r="G111" s="57">
        <v>2.4</v>
      </c>
      <c r="H111" s="58">
        <v>45200</v>
      </c>
      <c r="I111" s="58">
        <v>45627</v>
      </c>
      <c r="J111" s="54">
        <v>0.1</v>
      </c>
      <c r="K111" s="26" t="s">
        <v>47</v>
      </c>
      <c r="L111" s="27" t="s">
        <v>23</v>
      </c>
    </row>
    <row r="112" spans="1:12" s="3" customFormat="1" ht="79.5" customHeight="1">
      <c r="A112" s="26">
        <f>SUBTOTAL(3,$B$104:B112)</f>
        <v>9</v>
      </c>
      <c r="B112" s="36" t="s">
        <v>404</v>
      </c>
      <c r="C112" s="36" t="s">
        <v>405</v>
      </c>
      <c r="D112" s="28" t="s">
        <v>406</v>
      </c>
      <c r="E112" s="27" t="s">
        <v>407</v>
      </c>
      <c r="F112" s="57">
        <v>3</v>
      </c>
      <c r="G112" s="57">
        <v>2</v>
      </c>
      <c r="H112" s="58">
        <v>44075</v>
      </c>
      <c r="I112" s="58">
        <v>45292</v>
      </c>
      <c r="J112" s="54">
        <v>0.5</v>
      </c>
      <c r="K112" s="27" t="s">
        <v>103</v>
      </c>
      <c r="L112" s="27" t="s">
        <v>23</v>
      </c>
    </row>
    <row r="113" spans="1:12" s="3" customFormat="1" ht="79.5" customHeight="1">
      <c r="A113" s="26">
        <f>SUBTOTAL(3,$B$104:B113)</f>
        <v>10</v>
      </c>
      <c r="B113" s="36" t="s">
        <v>408</v>
      </c>
      <c r="C113" s="36" t="s">
        <v>409</v>
      </c>
      <c r="D113" s="28" t="s">
        <v>410</v>
      </c>
      <c r="E113" s="27" t="s">
        <v>386</v>
      </c>
      <c r="F113" s="57">
        <v>3</v>
      </c>
      <c r="G113" s="57">
        <v>1.2</v>
      </c>
      <c r="H113" s="58">
        <v>45200</v>
      </c>
      <c r="I113" s="58">
        <v>45627</v>
      </c>
      <c r="J113" s="54">
        <v>0.5</v>
      </c>
      <c r="K113" s="27" t="s">
        <v>323</v>
      </c>
      <c r="L113" s="26" t="s">
        <v>23</v>
      </c>
    </row>
    <row r="114" spans="1:12" s="3" customFormat="1" ht="79.5" customHeight="1">
      <c r="A114" s="26">
        <f>SUBTOTAL(3,$B$104:B114)</f>
        <v>11</v>
      </c>
      <c r="B114" s="36" t="s">
        <v>411</v>
      </c>
      <c r="C114" s="36" t="s">
        <v>412</v>
      </c>
      <c r="D114" s="28" t="s">
        <v>413</v>
      </c>
      <c r="E114" s="27" t="s">
        <v>386</v>
      </c>
      <c r="F114" s="57">
        <v>1.53</v>
      </c>
      <c r="G114" s="57">
        <v>1.1</v>
      </c>
      <c r="H114" s="58">
        <v>44136</v>
      </c>
      <c r="I114" s="58">
        <v>45261</v>
      </c>
      <c r="J114" s="54">
        <v>0.1</v>
      </c>
      <c r="K114" s="27" t="s">
        <v>103</v>
      </c>
      <c r="L114" s="27" t="s">
        <v>23</v>
      </c>
    </row>
    <row r="115" spans="1:12" s="3" customFormat="1" ht="63" customHeight="1">
      <c r="A115" s="26">
        <f>SUBTOTAL(3,$B$104:B115)</f>
        <v>12</v>
      </c>
      <c r="B115" s="36" t="s">
        <v>414</v>
      </c>
      <c r="C115" s="36" t="s">
        <v>415</v>
      </c>
      <c r="D115" s="28" t="s">
        <v>416</v>
      </c>
      <c r="E115" s="27" t="s">
        <v>390</v>
      </c>
      <c r="F115" s="57">
        <v>1.2</v>
      </c>
      <c r="G115" s="57">
        <v>0.8</v>
      </c>
      <c r="H115" s="58">
        <v>45047</v>
      </c>
      <c r="I115" s="58">
        <v>45778</v>
      </c>
      <c r="J115" s="54">
        <v>0.1</v>
      </c>
      <c r="K115" s="27" t="s">
        <v>137</v>
      </c>
      <c r="L115" s="27" t="s">
        <v>270</v>
      </c>
    </row>
    <row r="116" spans="1:12" s="3" customFormat="1" ht="63" customHeight="1">
      <c r="A116" s="26">
        <f>SUBTOTAL(3,$B$104:B116)</f>
        <v>13</v>
      </c>
      <c r="B116" s="36" t="s">
        <v>417</v>
      </c>
      <c r="C116" s="36" t="s">
        <v>418</v>
      </c>
      <c r="D116" s="28" t="s">
        <v>419</v>
      </c>
      <c r="E116" s="27" t="s">
        <v>390</v>
      </c>
      <c r="F116" s="57">
        <v>1</v>
      </c>
      <c r="G116" s="57">
        <v>0.8</v>
      </c>
      <c r="H116" s="58">
        <v>44986</v>
      </c>
      <c r="I116" s="58">
        <v>45352</v>
      </c>
      <c r="J116" s="54">
        <v>0.02</v>
      </c>
      <c r="K116" s="27" t="s">
        <v>323</v>
      </c>
      <c r="L116" s="26" t="s">
        <v>23</v>
      </c>
    </row>
    <row r="117" spans="1:12" s="6" customFormat="1" ht="30" customHeight="1">
      <c r="A117" s="43" t="s">
        <v>420</v>
      </c>
      <c r="B117" s="44" t="s">
        <v>421</v>
      </c>
      <c r="C117" s="24">
        <f>SUBTOTAL(3,B118:B142)</f>
        <v>25</v>
      </c>
      <c r="D117" s="25"/>
      <c r="E117" s="23"/>
      <c r="F117" s="52">
        <f>SUBTOTAL(9,F118:F142)</f>
        <v>136.15999999999994</v>
      </c>
      <c r="G117" s="52">
        <f>SUBTOTAL(9,G118:G142)</f>
        <v>117.94</v>
      </c>
      <c r="H117" s="52"/>
      <c r="I117" s="52"/>
      <c r="J117" s="52">
        <f>SUBTOTAL(9,J118:J142)</f>
        <v>21.74</v>
      </c>
      <c r="K117" s="23"/>
      <c r="L117" s="23"/>
    </row>
    <row r="118" spans="1:12" s="3" customFormat="1" ht="79.5" customHeight="1">
      <c r="A118" s="26">
        <f>SUBTOTAL(3,$B$118:B118)</f>
        <v>1</v>
      </c>
      <c r="B118" s="36" t="s">
        <v>422</v>
      </c>
      <c r="C118" s="36" t="s">
        <v>423</v>
      </c>
      <c r="D118" s="28" t="s">
        <v>424</v>
      </c>
      <c r="E118" s="27" t="s">
        <v>425</v>
      </c>
      <c r="F118" s="57">
        <v>55</v>
      </c>
      <c r="G118" s="57">
        <v>53</v>
      </c>
      <c r="H118" s="58" t="s">
        <v>426</v>
      </c>
      <c r="I118" s="58" t="s">
        <v>288</v>
      </c>
      <c r="J118" s="54">
        <v>5</v>
      </c>
      <c r="K118" s="27" t="s">
        <v>352</v>
      </c>
      <c r="L118" s="27" t="s">
        <v>270</v>
      </c>
    </row>
    <row r="119" spans="1:12" s="3" customFormat="1" ht="79.5" customHeight="1">
      <c r="A119" s="26">
        <f>SUBTOTAL(3,$B$118:B119)</f>
        <v>2</v>
      </c>
      <c r="B119" s="36" t="s">
        <v>427</v>
      </c>
      <c r="C119" s="36" t="s">
        <v>428</v>
      </c>
      <c r="D119" s="28" t="s">
        <v>429</v>
      </c>
      <c r="E119" s="27" t="s">
        <v>425</v>
      </c>
      <c r="F119" s="57">
        <v>10</v>
      </c>
      <c r="G119" s="57">
        <v>9</v>
      </c>
      <c r="H119" s="58" t="s">
        <v>426</v>
      </c>
      <c r="I119" s="58" t="s">
        <v>430</v>
      </c>
      <c r="J119" s="54">
        <v>4</v>
      </c>
      <c r="K119" s="27" t="s">
        <v>177</v>
      </c>
      <c r="L119" s="27" t="s">
        <v>270</v>
      </c>
    </row>
    <row r="120" spans="1:12" s="3" customFormat="1" ht="79.5" customHeight="1">
      <c r="A120" s="26">
        <f>SUBTOTAL(3,$B$118:B120)</f>
        <v>3</v>
      </c>
      <c r="B120" s="36" t="s">
        <v>431</v>
      </c>
      <c r="C120" s="36" t="s">
        <v>432</v>
      </c>
      <c r="D120" s="28" t="s">
        <v>433</v>
      </c>
      <c r="E120" s="27" t="s">
        <v>434</v>
      </c>
      <c r="F120" s="57">
        <v>9.03</v>
      </c>
      <c r="G120" s="57">
        <v>7</v>
      </c>
      <c r="H120" s="58" t="s">
        <v>435</v>
      </c>
      <c r="I120" s="58" t="s">
        <v>133</v>
      </c>
      <c r="J120" s="54">
        <v>1</v>
      </c>
      <c r="K120" s="27" t="s">
        <v>36</v>
      </c>
      <c r="L120" s="27" t="s">
        <v>23</v>
      </c>
    </row>
    <row r="121" spans="1:12" s="3" customFormat="1" ht="79.5" customHeight="1">
      <c r="A121" s="26">
        <f>SUBTOTAL(3,$B$118:B121)</f>
        <v>4</v>
      </c>
      <c r="B121" s="36" t="s">
        <v>436</v>
      </c>
      <c r="C121" s="36" t="s">
        <v>437</v>
      </c>
      <c r="D121" s="28" t="s">
        <v>438</v>
      </c>
      <c r="E121" s="27" t="s">
        <v>425</v>
      </c>
      <c r="F121" s="57">
        <v>8.95</v>
      </c>
      <c r="G121" s="57">
        <v>8.4</v>
      </c>
      <c r="H121" s="58">
        <v>45231</v>
      </c>
      <c r="I121" s="58">
        <v>45901</v>
      </c>
      <c r="J121" s="54">
        <v>1</v>
      </c>
      <c r="K121" s="27" t="s">
        <v>352</v>
      </c>
      <c r="L121" s="26" t="s">
        <v>23</v>
      </c>
    </row>
    <row r="122" spans="1:12" s="3" customFormat="1" ht="79.5" customHeight="1">
      <c r="A122" s="26">
        <f>SUBTOTAL(3,$B$118:B122)</f>
        <v>5</v>
      </c>
      <c r="B122" s="36" t="s">
        <v>439</v>
      </c>
      <c r="C122" s="36" t="s">
        <v>440</v>
      </c>
      <c r="D122" s="28" t="s">
        <v>441</v>
      </c>
      <c r="E122" s="27" t="s">
        <v>442</v>
      </c>
      <c r="F122" s="57">
        <v>8</v>
      </c>
      <c r="G122" s="57">
        <v>7.44</v>
      </c>
      <c r="H122" s="58">
        <v>45261</v>
      </c>
      <c r="I122" s="58">
        <v>45838</v>
      </c>
      <c r="J122" s="54">
        <v>0.1</v>
      </c>
      <c r="K122" s="27" t="s">
        <v>352</v>
      </c>
      <c r="L122" s="27" t="s">
        <v>270</v>
      </c>
    </row>
    <row r="123" spans="1:12" s="3" customFormat="1" ht="79.5" customHeight="1">
      <c r="A123" s="26">
        <f>SUBTOTAL(3,$B$118:B123)</f>
        <v>6</v>
      </c>
      <c r="B123" s="36" t="s">
        <v>443</v>
      </c>
      <c r="C123" s="36" t="s">
        <v>444</v>
      </c>
      <c r="D123" s="28" t="s">
        <v>445</v>
      </c>
      <c r="E123" s="27" t="s">
        <v>425</v>
      </c>
      <c r="F123" s="57">
        <v>6.5</v>
      </c>
      <c r="G123" s="57">
        <v>5</v>
      </c>
      <c r="H123" s="58">
        <v>45108</v>
      </c>
      <c r="I123" s="58">
        <v>45627</v>
      </c>
      <c r="J123" s="54">
        <v>0.5</v>
      </c>
      <c r="K123" s="26" t="s">
        <v>72</v>
      </c>
      <c r="L123" s="27" t="s">
        <v>31</v>
      </c>
    </row>
    <row r="124" spans="1:12" s="3" customFormat="1" ht="79.5" customHeight="1">
      <c r="A124" s="26">
        <f>SUBTOTAL(3,$B$118:B124)</f>
        <v>7</v>
      </c>
      <c r="B124" s="36" t="s">
        <v>446</v>
      </c>
      <c r="C124" s="36" t="s">
        <v>447</v>
      </c>
      <c r="D124" s="28" t="s">
        <v>448</v>
      </c>
      <c r="E124" s="27" t="s">
        <v>425</v>
      </c>
      <c r="F124" s="57">
        <v>6.1</v>
      </c>
      <c r="G124" s="57">
        <v>4.7</v>
      </c>
      <c r="H124" s="58" t="s">
        <v>149</v>
      </c>
      <c r="I124" s="58" t="s">
        <v>449</v>
      </c>
      <c r="J124" s="54">
        <v>1</v>
      </c>
      <c r="K124" s="27" t="s">
        <v>352</v>
      </c>
      <c r="L124" s="26" t="s">
        <v>23</v>
      </c>
    </row>
    <row r="125" spans="1:12" s="3" customFormat="1" ht="79.5" customHeight="1">
      <c r="A125" s="26">
        <f>SUBTOTAL(3,$B$118:B125)</f>
        <v>8</v>
      </c>
      <c r="B125" s="36" t="s">
        <v>450</v>
      </c>
      <c r="C125" s="36" t="s">
        <v>451</v>
      </c>
      <c r="D125" s="28" t="s">
        <v>452</v>
      </c>
      <c r="E125" s="27" t="s">
        <v>442</v>
      </c>
      <c r="F125" s="57">
        <v>4.3</v>
      </c>
      <c r="G125" s="57">
        <v>3.55</v>
      </c>
      <c r="H125" s="58">
        <v>45231</v>
      </c>
      <c r="I125" s="58">
        <v>45809</v>
      </c>
      <c r="J125" s="54">
        <v>0.1</v>
      </c>
      <c r="K125" s="27" t="s">
        <v>352</v>
      </c>
      <c r="L125" s="27" t="s">
        <v>270</v>
      </c>
    </row>
    <row r="126" spans="1:12" s="3" customFormat="1" ht="79.5" customHeight="1">
      <c r="A126" s="26">
        <f>SUBTOTAL(3,$B$118:B126)</f>
        <v>9</v>
      </c>
      <c r="B126" s="36" t="s">
        <v>453</v>
      </c>
      <c r="C126" s="36" t="s">
        <v>454</v>
      </c>
      <c r="D126" s="28" t="s">
        <v>455</v>
      </c>
      <c r="E126" s="27" t="s">
        <v>425</v>
      </c>
      <c r="F126" s="57">
        <v>3.3</v>
      </c>
      <c r="G126" s="57">
        <v>2.46</v>
      </c>
      <c r="H126" s="58" t="s">
        <v>332</v>
      </c>
      <c r="I126" s="58" t="s">
        <v>133</v>
      </c>
      <c r="J126" s="54">
        <v>0.3</v>
      </c>
      <c r="K126" s="27" t="s">
        <v>40</v>
      </c>
      <c r="L126" s="26" t="s">
        <v>23</v>
      </c>
    </row>
    <row r="127" spans="1:12" s="3" customFormat="1" ht="79.5" customHeight="1">
      <c r="A127" s="26">
        <f>SUBTOTAL(3,$B$118:B127)</f>
        <v>10</v>
      </c>
      <c r="B127" s="36" t="s">
        <v>456</v>
      </c>
      <c r="C127" s="36" t="s">
        <v>457</v>
      </c>
      <c r="D127" s="28" t="s">
        <v>458</v>
      </c>
      <c r="E127" s="27" t="s">
        <v>425</v>
      </c>
      <c r="F127" s="57">
        <v>3.12</v>
      </c>
      <c r="G127" s="57">
        <v>2</v>
      </c>
      <c r="H127" s="58" t="s">
        <v>149</v>
      </c>
      <c r="I127" s="58" t="s">
        <v>459</v>
      </c>
      <c r="J127" s="54">
        <v>0.25</v>
      </c>
      <c r="K127" s="27" t="s">
        <v>352</v>
      </c>
      <c r="L127" s="27" t="s">
        <v>31</v>
      </c>
    </row>
    <row r="128" spans="1:12" s="3" customFormat="1" ht="79.5" customHeight="1">
      <c r="A128" s="26">
        <f>SUBTOTAL(3,$B$118:B128)</f>
        <v>11</v>
      </c>
      <c r="B128" s="36" t="s">
        <v>460</v>
      </c>
      <c r="C128" s="36" t="s">
        <v>461</v>
      </c>
      <c r="D128" s="28" t="s">
        <v>462</v>
      </c>
      <c r="E128" s="27" t="s">
        <v>463</v>
      </c>
      <c r="F128" s="57">
        <v>3</v>
      </c>
      <c r="G128" s="57">
        <v>1.5</v>
      </c>
      <c r="H128" s="58" t="s">
        <v>28</v>
      </c>
      <c r="I128" s="58" t="s">
        <v>133</v>
      </c>
      <c r="J128" s="54">
        <v>1.5</v>
      </c>
      <c r="K128" s="26" t="s">
        <v>47</v>
      </c>
      <c r="L128" s="27" t="s">
        <v>31</v>
      </c>
    </row>
    <row r="129" spans="1:12" s="3" customFormat="1" ht="79.5" customHeight="1">
      <c r="A129" s="26">
        <f>SUBTOTAL(3,$B$118:B129)</f>
        <v>12</v>
      </c>
      <c r="B129" s="36" t="s">
        <v>464</v>
      </c>
      <c r="C129" s="36" t="s">
        <v>465</v>
      </c>
      <c r="D129" s="28" t="s">
        <v>466</v>
      </c>
      <c r="E129" s="27" t="s">
        <v>463</v>
      </c>
      <c r="F129" s="57">
        <v>3</v>
      </c>
      <c r="G129" s="57">
        <v>1.5</v>
      </c>
      <c r="H129" s="58" t="s">
        <v>467</v>
      </c>
      <c r="I129" s="58" t="s">
        <v>133</v>
      </c>
      <c r="J129" s="54">
        <v>1.5</v>
      </c>
      <c r="K129" s="26" t="s">
        <v>47</v>
      </c>
      <c r="L129" s="27" t="s">
        <v>31</v>
      </c>
    </row>
    <row r="130" spans="1:12" s="3" customFormat="1" ht="79.5" customHeight="1">
      <c r="A130" s="26">
        <f>SUBTOTAL(3,$B$118:B130)</f>
        <v>13</v>
      </c>
      <c r="B130" s="36" t="s">
        <v>468</v>
      </c>
      <c r="C130" s="36" t="s">
        <v>469</v>
      </c>
      <c r="D130" s="28" t="s">
        <v>470</v>
      </c>
      <c r="E130" s="27" t="s">
        <v>442</v>
      </c>
      <c r="F130" s="57">
        <v>2.5</v>
      </c>
      <c r="G130" s="57">
        <v>2.31</v>
      </c>
      <c r="H130" s="58">
        <v>45047</v>
      </c>
      <c r="I130" s="58">
        <v>45566</v>
      </c>
      <c r="J130" s="54">
        <v>0.25</v>
      </c>
      <c r="K130" s="27" t="s">
        <v>352</v>
      </c>
      <c r="L130" s="27" t="s">
        <v>270</v>
      </c>
    </row>
    <row r="131" spans="1:12" s="3" customFormat="1" ht="79.5" customHeight="1">
      <c r="A131" s="26">
        <f>SUBTOTAL(3,$B$118:B131)</f>
        <v>14</v>
      </c>
      <c r="B131" s="36" t="s">
        <v>471</v>
      </c>
      <c r="C131" s="36" t="s">
        <v>472</v>
      </c>
      <c r="D131" s="28" t="s">
        <v>473</v>
      </c>
      <c r="E131" s="27" t="s">
        <v>425</v>
      </c>
      <c r="F131" s="57">
        <v>2.46</v>
      </c>
      <c r="G131" s="57">
        <v>2.16</v>
      </c>
      <c r="H131" s="58" t="s">
        <v>149</v>
      </c>
      <c r="I131" s="58" t="s">
        <v>449</v>
      </c>
      <c r="J131" s="54">
        <v>0.3</v>
      </c>
      <c r="K131" s="27" t="s">
        <v>352</v>
      </c>
      <c r="L131" s="27" t="s">
        <v>270</v>
      </c>
    </row>
    <row r="132" spans="1:12" s="3" customFormat="1" ht="79.5" customHeight="1">
      <c r="A132" s="26">
        <f>SUBTOTAL(3,$B$118:B132)</f>
        <v>15</v>
      </c>
      <c r="B132" s="36" t="s">
        <v>474</v>
      </c>
      <c r="C132" s="36" t="s">
        <v>475</v>
      </c>
      <c r="D132" s="28" t="s">
        <v>476</v>
      </c>
      <c r="E132" s="27" t="s">
        <v>425</v>
      </c>
      <c r="F132" s="57">
        <v>1.85</v>
      </c>
      <c r="G132" s="57">
        <v>1.15</v>
      </c>
      <c r="H132" s="58" t="s">
        <v>28</v>
      </c>
      <c r="I132" s="58" t="s">
        <v>133</v>
      </c>
      <c r="J132" s="54">
        <v>0.8</v>
      </c>
      <c r="K132" s="27" t="s">
        <v>137</v>
      </c>
      <c r="L132" s="27" t="s">
        <v>23</v>
      </c>
    </row>
    <row r="133" spans="1:12" s="3" customFormat="1" ht="79.5" customHeight="1">
      <c r="A133" s="26">
        <f>SUBTOTAL(3,$B$118:B133)</f>
        <v>16</v>
      </c>
      <c r="B133" s="36" t="s">
        <v>477</v>
      </c>
      <c r="C133" s="36" t="s">
        <v>478</v>
      </c>
      <c r="D133" s="28" t="s">
        <v>479</v>
      </c>
      <c r="E133" s="27" t="s">
        <v>425</v>
      </c>
      <c r="F133" s="57">
        <v>1.7</v>
      </c>
      <c r="G133" s="57">
        <v>1.65</v>
      </c>
      <c r="H133" s="58" t="s">
        <v>426</v>
      </c>
      <c r="I133" s="58" t="s">
        <v>133</v>
      </c>
      <c r="J133" s="54">
        <v>0.88</v>
      </c>
      <c r="K133" s="27" t="s">
        <v>352</v>
      </c>
      <c r="L133" s="26" t="s">
        <v>23</v>
      </c>
    </row>
    <row r="134" spans="1:12" s="3" customFormat="1" ht="79.5" customHeight="1">
      <c r="A134" s="26">
        <f>SUBTOTAL(3,$B$118:B134)</f>
        <v>17</v>
      </c>
      <c r="B134" s="36" t="s">
        <v>480</v>
      </c>
      <c r="C134" s="36" t="s">
        <v>481</v>
      </c>
      <c r="D134" s="28" t="s">
        <v>482</v>
      </c>
      <c r="E134" s="27" t="s">
        <v>442</v>
      </c>
      <c r="F134" s="57">
        <v>1.2</v>
      </c>
      <c r="G134" s="57">
        <v>0.45</v>
      </c>
      <c r="H134" s="58">
        <v>45108</v>
      </c>
      <c r="I134" s="58">
        <v>45383</v>
      </c>
      <c r="J134" s="54">
        <v>0.7</v>
      </c>
      <c r="K134" s="27" t="s">
        <v>40</v>
      </c>
      <c r="L134" s="26" t="s">
        <v>23</v>
      </c>
    </row>
    <row r="135" spans="1:12" s="3" customFormat="1" ht="79.5" customHeight="1">
      <c r="A135" s="26">
        <f>SUBTOTAL(3,$B$118:B135)</f>
        <v>18</v>
      </c>
      <c r="B135" s="36" t="s">
        <v>483</v>
      </c>
      <c r="C135" s="36" t="s">
        <v>484</v>
      </c>
      <c r="D135" s="28" t="s">
        <v>485</v>
      </c>
      <c r="E135" s="27" t="s">
        <v>463</v>
      </c>
      <c r="F135" s="57">
        <v>1.1</v>
      </c>
      <c r="G135" s="57">
        <v>0.6</v>
      </c>
      <c r="H135" s="58" t="s">
        <v>467</v>
      </c>
      <c r="I135" s="58" t="s">
        <v>486</v>
      </c>
      <c r="J135" s="54">
        <v>0.6</v>
      </c>
      <c r="K135" s="26" t="s">
        <v>47</v>
      </c>
      <c r="L135" s="27" t="s">
        <v>31</v>
      </c>
    </row>
    <row r="136" spans="1:12" s="3" customFormat="1" ht="79.5" customHeight="1">
      <c r="A136" s="26">
        <f>SUBTOTAL(3,$B$118:B136)</f>
        <v>19</v>
      </c>
      <c r="B136" s="36" t="s">
        <v>487</v>
      </c>
      <c r="C136" s="36" t="s">
        <v>488</v>
      </c>
      <c r="D136" s="28" t="s">
        <v>489</v>
      </c>
      <c r="E136" s="27" t="s">
        <v>490</v>
      </c>
      <c r="F136" s="57">
        <v>1.1</v>
      </c>
      <c r="G136" s="57">
        <v>0.6</v>
      </c>
      <c r="H136" s="58">
        <v>44958</v>
      </c>
      <c r="I136" s="58">
        <v>45200</v>
      </c>
      <c r="J136" s="54">
        <v>0.2</v>
      </c>
      <c r="K136" s="26" t="s">
        <v>47</v>
      </c>
      <c r="L136" s="27" t="s">
        <v>31</v>
      </c>
    </row>
    <row r="137" spans="1:12" s="3" customFormat="1" ht="79.5" customHeight="1">
      <c r="A137" s="26">
        <f>SUBTOTAL(3,$B$118:B137)</f>
        <v>20</v>
      </c>
      <c r="B137" s="36" t="s">
        <v>491</v>
      </c>
      <c r="C137" s="36" t="s">
        <v>492</v>
      </c>
      <c r="D137" s="28" t="s">
        <v>493</v>
      </c>
      <c r="E137" s="27" t="s">
        <v>442</v>
      </c>
      <c r="F137" s="57">
        <v>1</v>
      </c>
      <c r="G137" s="57">
        <v>0.7</v>
      </c>
      <c r="H137" s="58">
        <v>45108</v>
      </c>
      <c r="I137" s="58">
        <v>45627</v>
      </c>
      <c r="J137" s="54">
        <v>0.4</v>
      </c>
      <c r="K137" s="27" t="s">
        <v>352</v>
      </c>
      <c r="L137" s="26" t="s">
        <v>23</v>
      </c>
    </row>
    <row r="138" spans="1:12" s="3" customFormat="1" ht="79.5" customHeight="1">
      <c r="A138" s="26">
        <f>SUBTOTAL(3,$B$118:B138)</f>
        <v>21</v>
      </c>
      <c r="B138" s="36" t="s">
        <v>494</v>
      </c>
      <c r="C138" s="36" t="s">
        <v>495</v>
      </c>
      <c r="D138" s="28" t="s">
        <v>496</v>
      </c>
      <c r="E138" s="27" t="s">
        <v>425</v>
      </c>
      <c r="F138" s="57">
        <v>0.75</v>
      </c>
      <c r="G138" s="57">
        <v>0.72</v>
      </c>
      <c r="H138" s="58" t="s">
        <v>332</v>
      </c>
      <c r="I138" s="58" t="s">
        <v>497</v>
      </c>
      <c r="J138" s="54">
        <v>0.1</v>
      </c>
      <c r="K138" s="27" t="s">
        <v>352</v>
      </c>
      <c r="L138" s="27" t="s">
        <v>23</v>
      </c>
    </row>
    <row r="139" spans="1:12" s="3" customFormat="1" ht="63.75" customHeight="1">
      <c r="A139" s="26">
        <f>SUBTOTAL(3,$B$118:B139)</f>
        <v>22</v>
      </c>
      <c r="B139" s="36" t="s">
        <v>498</v>
      </c>
      <c r="C139" s="36" t="s">
        <v>499</v>
      </c>
      <c r="D139" s="28" t="s">
        <v>500</v>
      </c>
      <c r="E139" s="27" t="s">
        <v>501</v>
      </c>
      <c r="F139" s="57">
        <v>0.7</v>
      </c>
      <c r="G139" s="57">
        <v>0.55</v>
      </c>
      <c r="H139" s="58">
        <v>44713</v>
      </c>
      <c r="I139" s="58">
        <v>45444</v>
      </c>
      <c r="J139" s="54">
        <v>0.3</v>
      </c>
      <c r="K139" s="27" t="s">
        <v>40</v>
      </c>
      <c r="L139" s="27" t="s">
        <v>31</v>
      </c>
    </row>
    <row r="140" spans="1:12" s="3" customFormat="1" ht="79.5" customHeight="1">
      <c r="A140" s="26">
        <f>SUBTOTAL(3,$B$118:B140)</f>
        <v>23</v>
      </c>
      <c r="B140" s="36" t="s">
        <v>502</v>
      </c>
      <c r="C140" s="36" t="s">
        <v>503</v>
      </c>
      <c r="D140" s="28" t="s">
        <v>504</v>
      </c>
      <c r="E140" s="27" t="s">
        <v>425</v>
      </c>
      <c r="F140" s="57">
        <v>0.5</v>
      </c>
      <c r="G140" s="57">
        <v>0.5</v>
      </c>
      <c r="H140" s="58" t="s">
        <v>505</v>
      </c>
      <c r="I140" s="58" t="s">
        <v>46</v>
      </c>
      <c r="J140" s="54">
        <v>0.4</v>
      </c>
      <c r="K140" s="27" t="s">
        <v>352</v>
      </c>
      <c r="L140" s="27" t="s">
        <v>23</v>
      </c>
    </row>
    <row r="141" spans="1:12" s="3" customFormat="1" ht="66.75" customHeight="1">
      <c r="A141" s="26">
        <f>SUBTOTAL(3,$B$118:B141)</f>
        <v>24</v>
      </c>
      <c r="B141" s="36" t="s">
        <v>506</v>
      </c>
      <c r="C141" s="36" t="s">
        <v>507</v>
      </c>
      <c r="D141" s="28" t="s">
        <v>508</v>
      </c>
      <c r="E141" s="27" t="s">
        <v>509</v>
      </c>
      <c r="F141" s="57">
        <v>0.5</v>
      </c>
      <c r="G141" s="57">
        <v>0.5</v>
      </c>
      <c r="H141" s="58" t="s">
        <v>426</v>
      </c>
      <c r="I141" s="58" t="s">
        <v>67</v>
      </c>
      <c r="J141" s="54">
        <v>0.36</v>
      </c>
      <c r="K141" s="27" t="s">
        <v>40</v>
      </c>
      <c r="L141" s="26" t="s">
        <v>23</v>
      </c>
    </row>
    <row r="142" spans="1:12" s="3" customFormat="1" ht="66.75" customHeight="1">
      <c r="A142" s="26">
        <f>SUBTOTAL(3,$B$118:B142)</f>
        <v>25</v>
      </c>
      <c r="B142" s="36" t="s">
        <v>510</v>
      </c>
      <c r="C142" s="36" t="s">
        <v>511</v>
      </c>
      <c r="D142" s="28" t="s">
        <v>512</v>
      </c>
      <c r="E142" s="27" t="s">
        <v>509</v>
      </c>
      <c r="F142" s="57">
        <v>0.5</v>
      </c>
      <c r="G142" s="57">
        <v>0.5</v>
      </c>
      <c r="H142" s="58" t="s">
        <v>426</v>
      </c>
      <c r="I142" s="58" t="s">
        <v>67</v>
      </c>
      <c r="J142" s="54">
        <v>0.2</v>
      </c>
      <c r="K142" s="27" t="s">
        <v>40</v>
      </c>
      <c r="L142" s="26" t="s">
        <v>23</v>
      </c>
    </row>
    <row r="143" spans="1:12" s="6" customFormat="1" ht="30" customHeight="1">
      <c r="A143" s="43" t="s">
        <v>513</v>
      </c>
      <c r="B143" s="44" t="s">
        <v>514</v>
      </c>
      <c r="C143" s="24">
        <f>SUBTOTAL(3,B144:B273)</f>
        <v>130</v>
      </c>
      <c r="D143" s="25"/>
      <c r="E143" s="23"/>
      <c r="F143" s="52">
        <f>SUBTOTAL(9,F144:F273)</f>
        <v>275.81695499999995</v>
      </c>
      <c r="G143" s="52">
        <f>SUBTOTAL(9,G144:G273)</f>
        <v>196.27208900000008</v>
      </c>
      <c r="H143" s="52"/>
      <c r="I143" s="52"/>
      <c r="J143" s="52">
        <f>SUBTOTAL(9,J144:J273)</f>
        <v>73.54825520000003</v>
      </c>
      <c r="K143" s="23"/>
      <c r="L143" s="23"/>
    </row>
    <row r="144" spans="1:12" s="3" customFormat="1" ht="79.5" customHeight="1">
      <c r="A144" s="26">
        <f>SUBTOTAL(3,$B$144:B144)</f>
        <v>1</v>
      </c>
      <c r="B144" s="36" t="s">
        <v>515</v>
      </c>
      <c r="C144" s="36" t="s">
        <v>516</v>
      </c>
      <c r="D144" s="28" t="s">
        <v>517</v>
      </c>
      <c r="E144" s="27" t="s">
        <v>518</v>
      </c>
      <c r="F144" s="57">
        <v>33</v>
      </c>
      <c r="G144" s="57">
        <v>15</v>
      </c>
      <c r="H144" s="58" t="s">
        <v>519</v>
      </c>
      <c r="I144" s="58" t="s">
        <v>59</v>
      </c>
      <c r="J144" s="54">
        <v>1</v>
      </c>
      <c r="K144" s="26" t="s">
        <v>47</v>
      </c>
      <c r="L144" s="26" t="s">
        <v>23</v>
      </c>
    </row>
    <row r="145" spans="1:12" s="3" customFormat="1" ht="79.5" customHeight="1">
      <c r="A145" s="26">
        <f>SUBTOTAL(3,$B$144:B145)</f>
        <v>2</v>
      </c>
      <c r="B145" s="36" t="s">
        <v>520</v>
      </c>
      <c r="C145" s="36" t="s">
        <v>521</v>
      </c>
      <c r="D145" s="28" t="s">
        <v>522</v>
      </c>
      <c r="E145" s="27" t="s">
        <v>523</v>
      </c>
      <c r="F145" s="57">
        <v>28.4</v>
      </c>
      <c r="G145" s="57">
        <v>15</v>
      </c>
      <c r="H145" s="58" t="s">
        <v>524</v>
      </c>
      <c r="I145" s="58" t="s">
        <v>288</v>
      </c>
      <c r="J145" s="54">
        <v>3.35</v>
      </c>
      <c r="K145" s="27" t="s">
        <v>36</v>
      </c>
      <c r="L145" s="27" t="s">
        <v>31</v>
      </c>
    </row>
    <row r="146" spans="1:12" s="3" customFormat="1" ht="79.5" customHeight="1">
      <c r="A146" s="26">
        <f>SUBTOTAL(3,$B$144:B146)</f>
        <v>3</v>
      </c>
      <c r="B146" s="36" t="s">
        <v>525</v>
      </c>
      <c r="C146" s="36" t="s">
        <v>526</v>
      </c>
      <c r="D146" s="28" t="s">
        <v>527</v>
      </c>
      <c r="E146" s="27" t="s">
        <v>528</v>
      </c>
      <c r="F146" s="57">
        <v>26</v>
      </c>
      <c r="G146" s="57">
        <v>18</v>
      </c>
      <c r="H146" s="58">
        <v>45017</v>
      </c>
      <c r="I146" s="58">
        <v>46357</v>
      </c>
      <c r="J146" s="54">
        <v>1.94</v>
      </c>
      <c r="K146" s="26" t="s">
        <v>47</v>
      </c>
      <c r="L146" s="27" t="s">
        <v>31</v>
      </c>
    </row>
    <row r="147" spans="1:12" s="3" customFormat="1" ht="79.5" customHeight="1">
      <c r="A147" s="26">
        <f>SUBTOTAL(3,$B$144:B147)</f>
        <v>4</v>
      </c>
      <c r="B147" s="36" t="s">
        <v>529</v>
      </c>
      <c r="C147" s="36" t="s">
        <v>530</v>
      </c>
      <c r="D147" s="28" t="s">
        <v>531</v>
      </c>
      <c r="E147" s="27" t="s">
        <v>532</v>
      </c>
      <c r="F147" s="57">
        <v>15</v>
      </c>
      <c r="G147" s="57">
        <v>12</v>
      </c>
      <c r="H147" s="58">
        <v>44713</v>
      </c>
      <c r="I147" s="58">
        <v>45261</v>
      </c>
      <c r="J147" s="54">
        <v>11.32</v>
      </c>
      <c r="K147" s="26" t="s">
        <v>47</v>
      </c>
      <c r="L147" s="27" t="s">
        <v>31</v>
      </c>
    </row>
    <row r="148" spans="1:12" s="3" customFormat="1" ht="79.5" customHeight="1">
      <c r="A148" s="26">
        <f>SUBTOTAL(3,$B$144:B148)</f>
        <v>5</v>
      </c>
      <c r="B148" s="36" t="s">
        <v>533</v>
      </c>
      <c r="C148" s="36" t="s">
        <v>534</v>
      </c>
      <c r="D148" s="28" t="s">
        <v>535</v>
      </c>
      <c r="E148" s="27" t="s">
        <v>536</v>
      </c>
      <c r="F148" s="57">
        <v>10</v>
      </c>
      <c r="G148" s="57">
        <v>8.5</v>
      </c>
      <c r="H148" s="58" t="s">
        <v>77</v>
      </c>
      <c r="I148" s="58" t="s">
        <v>133</v>
      </c>
      <c r="J148" s="54">
        <v>3</v>
      </c>
      <c r="K148" s="27" t="s">
        <v>352</v>
      </c>
      <c r="L148" s="26" t="s">
        <v>23</v>
      </c>
    </row>
    <row r="149" spans="1:12" s="3" customFormat="1" ht="79.5" customHeight="1">
      <c r="A149" s="26">
        <f>SUBTOTAL(3,$B$144:B149)</f>
        <v>6</v>
      </c>
      <c r="B149" s="36" t="s">
        <v>525</v>
      </c>
      <c r="C149" s="36" t="s">
        <v>537</v>
      </c>
      <c r="D149" s="28" t="s">
        <v>538</v>
      </c>
      <c r="E149" s="27" t="s">
        <v>539</v>
      </c>
      <c r="F149" s="57">
        <v>7.541444</v>
      </c>
      <c r="G149" s="57">
        <v>7.541444</v>
      </c>
      <c r="H149" s="58">
        <v>44713</v>
      </c>
      <c r="I149" s="58">
        <v>45261</v>
      </c>
      <c r="J149" s="54">
        <v>6.0331552</v>
      </c>
      <c r="K149" s="27" t="s">
        <v>323</v>
      </c>
      <c r="L149" s="27" t="s">
        <v>31</v>
      </c>
    </row>
    <row r="150" spans="1:12" s="3" customFormat="1" ht="79.5" customHeight="1">
      <c r="A150" s="26">
        <f>SUBTOTAL(3,$B$144:B150)</f>
        <v>7</v>
      </c>
      <c r="B150" s="36" t="s">
        <v>540</v>
      </c>
      <c r="C150" s="36" t="s">
        <v>541</v>
      </c>
      <c r="D150" s="28" t="s">
        <v>542</v>
      </c>
      <c r="E150" s="27" t="s">
        <v>539</v>
      </c>
      <c r="F150" s="57">
        <v>6.5927</v>
      </c>
      <c r="G150" s="57">
        <v>6.5927</v>
      </c>
      <c r="H150" s="58">
        <v>44713</v>
      </c>
      <c r="I150" s="58">
        <v>45261</v>
      </c>
      <c r="J150" s="54">
        <v>1.1</v>
      </c>
      <c r="K150" s="27" t="s">
        <v>323</v>
      </c>
      <c r="L150" s="27" t="s">
        <v>31</v>
      </c>
    </row>
    <row r="151" spans="1:12" s="3" customFormat="1" ht="79.5" customHeight="1">
      <c r="A151" s="26">
        <f>SUBTOTAL(3,$B$144:B151)</f>
        <v>8</v>
      </c>
      <c r="B151" s="36" t="s">
        <v>543</v>
      </c>
      <c r="C151" s="36" t="s">
        <v>544</v>
      </c>
      <c r="D151" s="28" t="s">
        <v>545</v>
      </c>
      <c r="E151" s="27" t="s">
        <v>518</v>
      </c>
      <c r="F151" s="57">
        <v>6</v>
      </c>
      <c r="G151" s="57">
        <v>5.7</v>
      </c>
      <c r="H151" s="58" t="s">
        <v>546</v>
      </c>
      <c r="I151" s="58" t="s">
        <v>497</v>
      </c>
      <c r="J151" s="54">
        <v>1.22</v>
      </c>
      <c r="K151" s="26" t="s">
        <v>47</v>
      </c>
      <c r="L151" s="27" t="s">
        <v>31</v>
      </c>
    </row>
    <row r="152" spans="1:12" s="3" customFormat="1" ht="79.5" customHeight="1">
      <c r="A152" s="26">
        <f>SUBTOTAL(3,$B$144:B152)</f>
        <v>9</v>
      </c>
      <c r="B152" s="36" t="s">
        <v>547</v>
      </c>
      <c r="C152" s="36" t="s">
        <v>548</v>
      </c>
      <c r="D152" s="28" t="s">
        <v>549</v>
      </c>
      <c r="E152" s="27" t="s">
        <v>518</v>
      </c>
      <c r="F152" s="57">
        <v>6</v>
      </c>
      <c r="G152" s="57">
        <v>5</v>
      </c>
      <c r="H152" s="58" t="s">
        <v>144</v>
      </c>
      <c r="I152" s="58" t="s">
        <v>67</v>
      </c>
      <c r="J152" s="54">
        <v>0.5</v>
      </c>
      <c r="K152" s="26" t="s">
        <v>47</v>
      </c>
      <c r="L152" s="27" t="s">
        <v>31</v>
      </c>
    </row>
    <row r="153" spans="1:12" s="3" customFormat="1" ht="79.5" customHeight="1">
      <c r="A153" s="26">
        <f>SUBTOTAL(3,$B$144:B153)</f>
        <v>10</v>
      </c>
      <c r="B153" s="36" t="s">
        <v>550</v>
      </c>
      <c r="C153" s="36" t="s">
        <v>551</v>
      </c>
      <c r="D153" s="28" t="s">
        <v>552</v>
      </c>
      <c r="E153" s="27" t="s">
        <v>523</v>
      </c>
      <c r="F153" s="57">
        <v>5</v>
      </c>
      <c r="G153" s="57">
        <v>4.5</v>
      </c>
      <c r="H153" s="58" t="s">
        <v>467</v>
      </c>
      <c r="I153" s="58" t="s">
        <v>553</v>
      </c>
      <c r="J153" s="54">
        <v>0.84</v>
      </c>
      <c r="K153" s="27" t="s">
        <v>36</v>
      </c>
      <c r="L153" s="27" t="s">
        <v>270</v>
      </c>
    </row>
    <row r="154" spans="1:12" s="3" customFormat="1" ht="79.5" customHeight="1">
      <c r="A154" s="26">
        <f>SUBTOTAL(3,$B$144:B154)</f>
        <v>11</v>
      </c>
      <c r="B154" s="36" t="s">
        <v>554</v>
      </c>
      <c r="C154" s="36" t="s">
        <v>555</v>
      </c>
      <c r="D154" s="28" t="s">
        <v>556</v>
      </c>
      <c r="E154" s="27" t="s">
        <v>528</v>
      </c>
      <c r="F154" s="57">
        <v>5</v>
      </c>
      <c r="G154" s="57">
        <v>2</v>
      </c>
      <c r="H154" s="58" t="s">
        <v>557</v>
      </c>
      <c r="I154" s="58" t="s">
        <v>288</v>
      </c>
      <c r="J154" s="54">
        <v>1</v>
      </c>
      <c r="K154" s="27" t="s">
        <v>36</v>
      </c>
      <c r="L154" s="27" t="s">
        <v>23</v>
      </c>
    </row>
    <row r="155" spans="1:12" s="3" customFormat="1" ht="79.5" customHeight="1">
      <c r="A155" s="26">
        <f>SUBTOTAL(3,$B$144:B155)</f>
        <v>12</v>
      </c>
      <c r="B155" s="36" t="s">
        <v>558</v>
      </c>
      <c r="C155" s="36" t="s">
        <v>559</v>
      </c>
      <c r="D155" s="28" t="s">
        <v>560</v>
      </c>
      <c r="E155" s="27" t="s">
        <v>561</v>
      </c>
      <c r="F155" s="57">
        <v>4.5</v>
      </c>
      <c r="G155" s="57">
        <v>4</v>
      </c>
      <c r="H155" s="58">
        <v>44348</v>
      </c>
      <c r="I155" s="58">
        <v>45444</v>
      </c>
      <c r="J155" s="54">
        <v>1</v>
      </c>
      <c r="K155" s="26" t="s">
        <v>47</v>
      </c>
      <c r="L155" s="27" t="s">
        <v>31</v>
      </c>
    </row>
    <row r="156" spans="1:12" s="3" customFormat="1" ht="79.5" customHeight="1">
      <c r="A156" s="26">
        <f>SUBTOTAL(3,$B$144:B156)</f>
        <v>13</v>
      </c>
      <c r="B156" s="36" t="s">
        <v>562</v>
      </c>
      <c r="C156" s="36" t="s">
        <v>563</v>
      </c>
      <c r="D156" s="28" t="s">
        <v>564</v>
      </c>
      <c r="E156" s="27" t="s">
        <v>523</v>
      </c>
      <c r="F156" s="57">
        <v>4</v>
      </c>
      <c r="G156" s="57">
        <v>3</v>
      </c>
      <c r="H156" s="58" t="s">
        <v>565</v>
      </c>
      <c r="I156" s="58">
        <v>45261</v>
      </c>
      <c r="J156" s="54">
        <v>2.5</v>
      </c>
      <c r="K156" s="27" t="s">
        <v>352</v>
      </c>
      <c r="L156" s="27" t="s">
        <v>31</v>
      </c>
    </row>
    <row r="157" spans="1:12" s="3" customFormat="1" ht="79.5" customHeight="1">
      <c r="A157" s="26">
        <f>SUBTOTAL(3,$B$144:B157)</f>
        <v>14</v>
      </c>
      <c r="B157" s="36" t="s">
        <v>566</v>
      </c>
      <c r="C157" s="36" t="s">
        <v>567</v>
      </c>
      <c r="D157" s="28" t="s">
        <v>568</v>
      </c>
      <c r="E157" s="27" t="s">
        <v>569</v>
      </c>
      <c r="F157" s="57">
        <v>4</v>
      </c>
      <c r="G157" s="57">
        <v>3</v>
      </c>
      <c r="H157" s="58">
        <v>44440</v>
      </c>
      <c r="I157" s="58">
        <v>45200</v>
      </c>
      <c r="J157" s="54">
        <v>0.5</v>
      </c>
      <c r="K157" s="26" t="s">
        <v>47</v>
      </c>
      <c r="L157" s="27" t="s">
        <v>23</v>
      </c>
    </row>
    <row r="158" spans="1:12" s="3" customFormat="1" ht="79.5" customHeight="1">
      <c r="A158" s="26">
        <f>SUBTOTAL(3,$B$144:B158)</f>
        <v>15</v>
      </c>
      <c r="B158" s="36" t="s">
        <v>570</v>
      </c>
      <c r="C158" s="36" t="s">
        <v>571</v>
      </c>
      <c r="D158" s="28" t="s">
        <v>572</v>
      </c>
      <c r="E158" s="27" t="s">
        <v>523</v>
      </c>
      <c r="F158" s="57">
        <v>3.5</v>
      </c>
      <c r="G158" s="57">
        <v>3</v>
      </c>
      <c r="H158" s="58" t="s">
        <v>519</v>
      </c>
      <c r="I158" s="58" t="s">
        <v>573</v>
      </c>
      <c r="J158" s="54">
        <v>1</v>
      </c>
      <c r="K158" s="27" t="s">
        <v>36</v>
      </c>
      <c r="L158" s="26" t="s">
        <v>23</v>
      </c>
    </row>
    <row r="159" spans="1:12" s="3" customFormat="1" ht="79.5" customHeight="1">
      <c r="A159" s="26">
        <f>SUBTOTAL(3,$B$144:B159)</f>
        <v>16</v>
      </c>
      <c r="B159" s="36" t="s">
        <v>574</v>
      </c>
      <c r="C159" s="36" t="s">
        <v>575</v>
      </c>
      <c r="D159" s="28" t="s">
        <v>576</v>
      </c>
      <c r="E159" s="27" t="s">
        <v>532</v>
      </c>
      <c r="F159" s="57">
        <v>3.5</v>
      </c>
      <c r="G159" s="57">
        <v>2.8</v>
      </c>
      <c r="H159" s="58">
        <v>45017</v>
      </c>
      <c r="I159" s="58">
        <v>45444</v>
      </c>
      <c r="J159" s="54">
        <v>3.3534</v>
      </c>
      <c r="K159" s="26" t="s">
        <v>47</v>
      </c>
      <c r="L159" s="27" t="s">
        <v>31</v>
      </c>
    </row>
    <row r="160" spans="1:12" s="3" customFormat="1" ht="79.5" customHeight="1">
      <c r="A160" s="26">
        <f>SUBTOTAL(3,$B$144:B160)</f>
        <v>17</v>
      </c>
      <c r="B160" s="36" t="s">
        <v>577</v>
      </c>
      <c r="C160" s="36" t="s">
        <v>578</v>
      </c>
      <c r="D160" s="28" t="s">
        <v>579</v>
      </c>
      <c r="E160" s="27" t="s">
        <v>532</v>
      </c>
      <c r="F160" s="57">
        <v>3.5</v>
      </c>
      <c r="G160" s="57">
        <v>2.8</v>
      </c>
      <c r="H160" s="58">
        <v>45047</v>
      </c>
      <c r="I160" s="58">
        <v>45444</v>
      </c>
      <c r="J160" s="54">
        <v>1.323</v>
      </c>
      <c r="K160" s="26" t="s">
        <v>47</v>
      </c>
      <c r="L160" s="27" t="s">
        <v>31</v>
      </c>
    </row>
    <row r="161" spans="1:12" s="3" customFormat="1" ht="79.5" customHeight="1">
      <c r="A161" s="26">
        <f>SUBTOTAL(3,$B$144:B161)</f>
        <v>18</v>
      </c>
      <c r="B161" s="36" t="s">
        <v>580</v>
      </c>
      <c r="C161" s="36" t="s">
        <v>581</v>
      </c>
      <c r="D161" s="28" t="s">
        <v>582</v>
      </c>
      <c r="E161" s="27" t="s">
        <v>569</v>
      </c>
      <c r="F161" s="57">
        <v>3.02</v>
      </c>
      <c r="G161" s="57">
        <v>2.265</v>
      </c>
      <c r="H161" s="58">
        <v>44348</v>
      </c>
      <c r="I161" s="58">
        <v>45231</v>
      </c>
      <c r="J161" s="54">
        <v>0.4</v>
      </c>
      <c r="K161" s="27" t="s">
        <v>22</v>
      </c>
      <c r="L161" s="27" t="s">
        <v>23</v>
      </c>
    </row>
    <row r="162" spans="1:12" s="3" customFormat="1" ht="79.5" customHeight="1">
      <c r="A162" s="26">
        <f>SUBTOTAL(3,$B$144:B162)</f>
        <v>19</v>
      </c>
      <c r="B162" s="36" t="s">
        <v>583</v>
      </c>
      <c r="C162" s="36" t="s">
        <v>584</v>
      </c>
      <c r="D162" s="28" t="s">
        <v>585</v>
      </c>
      <c r="E162" s="27" t="s">
        <v>528</v>
      </c>
      <c r="F162" s="57">
        <v>3</v>
      </c>
      <c r="G162" s="57">
        <v>3</v>
      </c>
      <c r="H162" s="58">
        <v>44621</v>
      </c>
      <c r="I162" s="58">
        <v>45627</v>
      </c>
      <c r="J162" s="54">
        <v>0.5</v>
      </c>
      <c r="K162" s="26" t="s">
        <v>47</v>
      </c>
      <c r="L162" s="27" t="s">
        <v>23</v>
      </c>
    </row>
    <row r="163" spans="1:12" s="3" customFormat="1" ht="79.5" customHeight="1">
      <c r="A163" s="26">
        <f>SUBTOTAL(3,$B$144:B163)</f>
        <v>20</v>
      </c>
      <c r="B163" s="36" t="s">
        <v>586</v>
      </c>
      <c r="C163" s="36" t="s">
        <v>587</v>
      </c>
      <c r="D163" s="28" t="s">
        <v>588</v>
      </c>
      <c r="E163" s="27" t="s">
        <v>539</v>
      </c>
      <c r="F163" s="57">
        <v>3</v>
      </c>
      <c r="G163" s="57">
        <v>2.5</v>
      </c>
      <c r="H163" s="58">
        <v>44958</v>
      </c>
      <c r="I163" s="58">
        <v>45323</v>
      </c>
      <c r="J163" s="54">
        <v>2.5</v>
      </c>
      <c r="K163" s="26" t="s">
        <v>47</v>
      </c>
      <c r="L163" s="26" t="s">
        <v>23</v>
      </c>
    </row>
    <row r="164" spans="1:12" s="3" customFormat="1" ht="79.5" customHeight="1">
      <c r="A164" s="26">
        <f>SUBTOTAL(3,$B$144:B164)</f>
        <v>21</v>
      </c>
      <c r="B164" s="36" t="s">
        <v>589</v>
      </c>
      <c r="C164" s="36" t="s">
        <v>590</v>
      </c>
      <c r="D164" s="28" t="s">
        <v>591</v>
      </c>
      <c r="E164" s="27" t="s">
        <v>592</v>
      </c>
      <c r="F164" s="57">
        <v>3</v>
      </c>
      <c r="G164" s="57">
        <v>2.4</v>
      </c>
      <c r="H164" s="58" t="s">
        <v>593</v>
      </c>
      <c r="I164" s="58">
        <v>45261</v>
      </c>
      <c r="J164" s="54">
        <v>0.7</v>
      </c>
      <c r="K164" s="27" t="s">
        <v>36</v>
      </c>
      <c r="L164" s="26" t="s">
        <v>23</v>
      </c>
    </row>
    <row r="165" spans="1:12" s="3" customFormat="1" ht="79.5" customHeight="1">
      <c r="A165" s="26">
        <f>SUBTOTAL(3,$B$144:B165)</f>
        <v>22</v>
      </c>
      <c r="B165" s="36" t="s">
        <v>594</v>
      </c>
      <c r="C165" s="36" t="s">
        <v>595</v>
      </c>
      <c r="D165" s="28" t="s">
        <v>596</v>
      </c>
      <c r="E165" s="27" t="s">
        <v>597</v>
      </c>
      <c r="F165" s="57">
        <v>2.9</v>
      </c>
      <c r="G165" s="57">
        <v>2.175</v>
      </c>
      <c r="H165" s="58">
        <v>43831</v>
      </c>
      <c r="I165" s="58">
        <v>45261</v>
      </c>
      <c r="J165" s="54">
        <v>0.2</v>
      </c>
      <c r="K165" s="27" t="s">
        <v>82</v>
      </c>
      <c r="L165" s="27" t="s">
        <v>270</v>
      </c>
    </row>
    <row r="166" spans="1:12" s="3" customFormat="1" ht="79.5" customHeight="1">
      <c r="A166" s="26">
        <f>SUBTOTAL(3,$B$144:B166)</f>
        <v>23</v>
      </c>
      <c r="B166" s="36" t="s">
        <v>598</v>
      </c>
      <c r="C166" s="36" t="s">
        <v>599</v>
      </c>
      <c r="D166" s="28" t="s">
        <v>600</v>
      </c>
      <c r="E166" s="27" t="s">
        <v>569</v>
      </c>
      <c r="F166" s="57">
        <v>2.8</v>
      </c>
      <c r="G166" s="57">
        <v>2.1</v>
      </c>
      <c r="H166" s="58">
        <v>44927</v>
      </c>
      <c r="I166" s="58">
        <v>45231</v>
      </c>
      <c r="J166" s="54">
        <v>0.5</v>
      </c>
      <c r="K166" s="27" t="s">
        <v>246</v>
      </c>
      <c r="L166" s="26" t="s">
        <v>23</v>
      </c>
    </row>
    <row r="167" spans="1:12" s="3" customFormat="1" ht="79.5" customHeight="1">
      <c r="A167" s="26">
        <f>SUBTOTAL(3,$B$144:B167)</f>
        <v>24</v>
      </c>
      <c r="B167" s="36" t="s">
        <v>601</v>
      </c>
      <c r="C167" s="36" t="s">
        <v>602</v>
      </c>
      <c r="D167" s="28" t="s">
        <v>603</v>
      </c>
      <c r="E167" s="27" t="s">
        <v>597</v>
      </c>
      <c r="F167" s="57">
        <v>2.52</v>
      </c>
      <c r="G167" s="57">
        <v>1.89</v>
      </c>
      <c r="H167" s="58">
        <v>43831</v>
      </c>
      <c r="I167" s="58">
        <v>45261</v>
      </c>
      <c r="J167" s="54">
        <v>0.4</v>
      </c>
      <c r="K167" s="26" t="s">
        <v>47</v>
      </c>
      <c r="L167" s="26" t="s">
        <v>23</v>
      </c>
    </row>
    <row r="168" spans="1:12" s="3" customFormat="1" ht="79.5" customHeight="1">
      <c r="A168" s="26">
        <f>SUBTOTAL(3,$B$144:B168)</f>
        <v>25</v>
      </c>
      <c r="B168" s="36" t="s">
        <v>604</v>
      </c>
      <c r="C168" s="36" t="s">
        <v>605</v>
      </c>
      <c r="D168" s="28" t="s">
        <v>606</v>
      </c>
      <c r="E168" s="27" t="s">
        <v>607</v>
      </c>
      <c r="F168" s="57">
        <v>2.5</v>
      </c>
      <c r="G168" s="57">
        <v>1.8</v>
      </c>
      <c r="H168" s="58" t="s">
        <v>608</v>
      </c>
      <c r="I168" s="58" t="s">
        <v>46</v>
      </c>
      <c r="J168" s="54">
        <v>1.2</v>
      </c>
      <c r="K168" s="27" t="s">
        <v>36</v>
      </c>
      <c r="L168" s="26" t="s">
        <v>23</v>
      </c>
    </row>
    <row r="169" spans="1:12" s="3" customFormat="1" ht="79.5" customHeight="1">
      <c r="A169" s="26">
        <f>SUBTOTAL(3,$B$144:B169)</f>
        <v>26</v>
      </c>
      <c r="B169" s="36" t="s">
        <v>609</v>
      </c>
      <c r="C169" s="36" t="s">
        <v>610</v>
      </c>
      <c r="D169" s="28" t="s">
        <v>611</v>
      </c>
      <c r="E169" s="27" t="s">
        <v>528</v>
      </c>
      <c r="F169" s="57">
        <v>2.1</v>
      </c>
      <c r="G169" s="57">
        <v>1.15</v>
      </c>
      <c r="H169" s="58">
        <v>45078</v>
      </c>
      <c r="I169" s="58">
        <v>45566</v>
      </c>
      <c r="J169" s="54">
        <v>0.2</v>
      </c>
      <c r="K169" s="27" t="s">
        <v>36</v>
      </c>
      <c r="L169" s="26" t="s">
        <v>23</v>
      </c>
    </row>
    <row r="170" spans="1:12" s="3" customFormat="1" ht="94.5" customHeight="1">
      <c r="A170" s="26">
        <f>SUBTOTAL(3,$B$144:B170)</f>
        <v>27</v>
      </c>
      <c r="B170" s="36" t="s">
        <v>612</v>
      </c>
      <c r="C170" s="36" t="s">
        <v>613</v>
      </c>
      <c r="D170" s="28" t="s">
        <v>614</v>
      </c>
      <c r="E170" s="27" t="s">
        <v>615</v>
      </c>
      <c r="F170" s="57">
        <v>2</v>
      </c>
      <c r="G170" s="57">
        <v>2</v>
      </c>
      <c r="H170" s="58" t="s">
        <v>616</v>
      </c>
      <c r="I170" s="58" t="s">
        <v>46</v>
      </c>
      <c r="J170" s="54">
        <v>1</v>
      </c>
      <c r="K170" s="27" t="s">
        <v>22</v>
      </c>
      <c r="L170" s="27" t="s">
        <v>270</v>
      </c>
    </row>
    <row r="171" spans="1:12" s="3" customFormat="1" ht="94.5" customHeight="1">
      <c r="A171" s="26">
        <f>SUBTOTAL(3,$B$144:B171)</f>
        <v>28</v>
      </c>
      <c r="B171" s="36" t="s">
        <v>617</v>
      </c>
      <c r="C171" s="36" t="s">
        <v>618</v>
      </c>
      <c r="D171" s="28" t="s">
        <v>619</v>
      </c>
      <c r="E171" s="27" t="s">
        <v>597</v>
      </c>
      <c r="F171" s="57">
        <v>2</v>
      </c>
      <c r="G171" s="57">
        <v>1.5</v>
      </c>
      <c r="H171" s="58">
        <v>43831</v>
      </c>
      <c r="I171" s="58">
        <v>45261</v>
      </c>
      <c r="J171" s="54">
        <v>0.1</v>
      </c>
      <c r="K171" s="26" t="s">
        <v>47</v>
      </c>
      <c r="L171" s="27" t="s">
        <v>23</v>
      </c>
    </row>
    <row r="172" spans="1:12" s="3" customFormat="1" ht="91.5" customHeight="1">
      <c r="A172" s="26">
        <f>SUBTOTAL(3,$B$144:B172)</f>
        <v>29</v>
      </c>
      <c r="B172" s="36" t="s">
        <v>620</v>
      </c>
      <c r="C172" s="36" t="s">
        <v>621</v>
      </c>
      <c r="D172" s="28" t="s">
        <v>622</v>
      </c>
      <c r="E172" s="27" t="s">
        <v>528</v>
      </c>
      <c r="F172" s="57">
        <v>2</v>
      </c>
      <c r="G172" s="57">
        <v>1.2</v>
      </c>
      <c r="H172" s="58" t="s">
        <v>623</v>
      </c>
      <c r="I172" s="58" t="s">
        <v>133</v>
      </c>
      <c r="J172" s="54">
        <v>0.13</v>
      </c>
      <c r="K172" s="27" t="s">
        <v>36</v>
      </c>
      <c r="L172" s="26" t="s">
        <v>23</v>
      </c>
    </row>
    <row r="173" spans="1:12" s="3" customFormat="1" ht="105.75" customHeight="1">
      <c r="A173" s="26">
        <f>SUBTOTAL(3,$B$144:B173)</f>
        <v>30</v>
      </c>
      <c r="B173" s="36" t="s">
        <v>624</v>
      </c>
      <c r="C173" s="36" t="s">
        <v>625</v>
      </c>
      <c r="D173" s="28" t="s">
        <v>626</v>
      </c>
      <c r="E173" s="27" t="s">
        <v>539</v>
      </c>
      <c r="F173" s="57">
        <v>2</v>
      </c>
      <c r="G173" s="57">
        <v>1.2</v>
      </c>
      <c r="H173" s="58">
        <v>44927</v>
      </c>
      <c r="I173" s="58">
        <v>45444</v>
      </c>
      <c r="J173" s="54">
        <v>1.2</v>
      </c>
      <c r="K173" s="27" t="s">
        <v>352</v>
      </c>
      <c r="L173" s="27" t="s">
        <v>23</v>
      </c>
    </row>
    <row r="174" spans="1:12" s="3" customFormat="1" ht="90" customHeight="1">
      <c r="A174" s="26">
        <f>SUBTOTAL(3,$B$144:B174)</f>
        <v>31</v>
      </c>
      <c r="B174" s="36" t="s">
        <v>627</v>
      </c>
      <c r="C174" s="36" t="s">
        <v>628</v>
      </c>
      <c r="D174" s="28" t="s">
        <v>629</v>
      </c>
      <c r="E174" s="27" t="s">
        <v>630</v>
      </c>
      <c r="F174" s="57">
        <v>1.7</v>
      </c>
      <c r="G174" s="57">
        <v>1.5</v>
      </c>
      <c r="H174" s="58" t="s">
        <v>631</v>
      </c>
      <c r="I174" s="58">
        <v>45261</v>
      </c>
      <c r="J174" s="54">
        <v>0.7</v>
      </c>
      <c r="K174" s="27" t="s">
        <v>36</v>
      </c>
      <c r="L174" s="26" t="s">
        <v>23</v>
      </c>
    </row>
    <row r="175" spans="1:12" s="3" customFormat="1" ht="79.5" customHeight="1">
      <c r="A175" s="26">
        <f>SUBTOTAL(3,$B$144:B175)</f>
        <v>32</v>
      </c>
      <c r="B175" s="36" t="s">
        <v>632</v>
      </c>
      <c r="C175" s="36" t="s">
        <v>633</v>
      </c>
      <c r="D175" s="28" t="s">
        <v>634</v>
      </c>
      <c r="E175" s="27" t="s">
        <v>528</v>
      </c>
      <c r="F175" s="57">
        <v>1.6</v>
      </c>
      <c r="G175" s="57">
        <v>1.5</v>
      </c>
      <c r="H175" s="58">
        <v>44531</v>
      </c>
      <c r="I175" s="58">
        <v>45231</v>
      </c>
      <c r="J175" s="54">
        <v>0.1</v>
      </c>
      <c r="K175" s="27" t="s">
        <v>36</v>
      </c>
      <c r="L175" s="27" t="s">
        <v>23</v>
      </c>
    </row>
    <row r="176" spans="1:12" s="3" customFormat="1" ht="79.5" customHeight="1">
      <c r="A176" s="26">
        <f>SUBTOTAL(3,$B$144:B176)</f>
        <v>33</v>
      </c>
      <c r="B176" s="36" t="s">
        <v>635</v>
      </c>
      <c r="C176" s="36" t="s">
        <v>636</v>
      </c>
      <c r="D176" s="28" t="s">
        <v>637</v>
      </c>
      <c r="E176" s="27" t="s">
        <v>597</v>
      </c>
      <c r="F176" s="57">
        <v>1.6</v>
      </c>
      <c r="G176" s="57">
        <v>1.2</v>
      </c>
      <c r="H176" s="58">
        <v>44866</v>
      </c>
      <c r="I176" s="58">
        <v>45597</v>
      </c>
      <c r="J176" s="54">
        <v>0.5</v>
      </c>
      <c r="K176" s="26" t="s">
        <v>47</v>
      </c>
      <c r="L176" s="27" t="s">
        <v>23</v>
      </c>
    </row>
    <row r="177" spans="1:12" s="3" customFormat="1" ht="79.5" customHeight="1">
      <c r="A177" s="26">
        <f>SUBTOTAL(3,$B$144:B177)</f>
        <v>34</v>
      </c>
      <c r="B177" s="36" t="s">
        <v>638</v>
      </c>
      <c r="C177" s="36" t="s">
        <v>639</v>
      </c>
      <c r="D177" s="28" t="s">
        <v>640</v>
      </c>
      <c r="E177" s="27" t="s">
        <v>597</v>
      </c>
      <c r="F177" s="57">
        <v>1.6</v>
      </c>
      <c r="G177" s="57">
        <v>1.2</v>
      </c>
      <c r="H177" s="58">
        <v>43831</v>
      </c>
      <c r="I177" s="58">
        <v>45231</v>
      </c>
      <c r="J177" s="54">
        <v>0.1</v>
      </c>
      <c r="K177" s="27" t="s">
        <v>177</v>
      </c>
      <c r="L177" s="26" t="s">
        <v>23</v>
      </c>
    </row>
    <row r="178" spans="1:12" s="3" customFormat="1" ht="79.5" customHeight="1">
      <c r="A178" s="26">
        <f>SUBTOTAL(3,$B$144:B178)</f>
        <v>35</v>
      </c>
      <c r="B178" s="36" t="s">
        <v>641</v>
      </c>
      <c r="C178" s="36" t="s">
        <v>642</v>
      </c>
      <c r="D178" s="28" t="s">
        <v>643</v>
      </c>
      <c r="E178" s="27" t="s">
        <v>532</v>
      </c>
      <c r="F178" s="57">
        <v>1.6</v>
      </c>
      <c r="G178" s="57">
        <v>1</v>
      </c>
      <c r="H178" s="58" t="s">
        <v>77</v>
      </c>
      <c r="I178" s="58" t="s">
        <v>46</v>
      </c>
      <c r="J178" s="54">
        <v>1</v>
      </c>
      <c r="K178" s="27" t="s">
        <v>246</v>
      </c>
      <c r="L178" s="26" t="s">
        <v>23</v>
      </c>
    </row>
    <row r="179" spans="1:12" s="3" customFormat="1" ht="79.5" customHeight="1">
      <c r="A179" s="26">
        <f>SUBTOTAL(3,$B$144:B179)</f>
        <v>36</v>
      </c>
      <c r="B179" s="36" t="s">
        <v>644</v>
      </c>
      <c r="C179" s="36" t="s">
        <v>645</v>
      </c>
      <c r="D179" s="28" t="s">
        <v>646</v>
      </c>
      <c r="E179" s="27" t="s">
        <v>647</v>
      </c>
      <c r="F179" s="57">
        <v>1.6</v>
      </c>
      <c r="G179" s="57">
        <v>0.8</v>
      </c>
      <c r="H179" s="58">
        <v>44986</v>
      </c>
      <c r="I179" s="58">
        <v>45261</v>
      </c>
      <c r="J179" s="54">
        <v>0.1</v>
      </c>
      <c r="K179" s="27" t="s">
        <v>246</v>
      </c>
      <c r="L179" s="26" t="s">
        <v>23</v>
      </c>
    </row>
    <row r="180" spans="1:12" s="3" customFormat="1" ht="79.5" customHeight="1">
      <c r="A180" s="26">
        <f>SUBTOTAL(3,$B$144:B180)</f>
        <v>37</v>
      </c>
      <c r="B180" s="36" t="s">
        <v>648</v>
      </c>
      <c r="C180" s="36" t="s">
        <v>649</v>
      </c>
      <c r="D180" s="28" t="s">
        <v>650</v>
      </c>
      <c r="E180" s="27" t="s">
        <v>651</v>
      </c>
      <c r="F180" s="57">
        <v>1.576786</v>
      </c>
      <c r="G180" s="57">
        <v>1.425716</v>
      </c>
      <c r="H180" s="58">
        <v>45108</v>
      </c>
      <c r="I180" s="58">
        <v>45627</v>
      </c>
      <c r="J180" s="54">
        <v>0.5</v>
      </c>
      <c r="K180" s="26" t="s">
        <v>47</v>
      </c>
      <c r="L180" s="27" t="s">
        <v>23</v>
      </c>
    </row>
    <row r="181" spans="1:12" s="3" customFormat="1" ht="79.5" customHeight="1">
      <c r="A181" s="26">
        <f>SUBTOTAL(3,$B$144:B181)</f>
        <v>38</v>
      </c>
      <c r="B181" s="36" t="s">
        <v>652</v>
      </c>
      <c r="C181" s="36" t="s">
        <v>653</v>
      </c>
      <c r="D181" s="28" t="s">
        <v>654</v>
      </c>
      <c r="E181" s="27" t="s">
        <v>536</v>
      </c>
      <c r="F181" s="57">
        <v>1.55</v>
      </c>
      <c r="G181" s="57">
        <v>1.28</v>
      </c>
      <c r="H181" s="58" t="s">
        <v>655</v>
      </c>
      <c r="I181" s="58" t="s">
        <v>46</v>
      </c>
      <c r="J181" s="54">
        <v>1</v>
      </c>
      <c r="K181" s="27" t="s">
        <v>352</v>
      </c>
      <c r="L181" s="27" t="s">
        <v>31</v>
      </c>
    </row>
    <row r="182" spans="1:12" s="3" customFormat="1" ht="79.5" customHeight="1">
      <c r="A182" s="26">
        <f>SUBTOTAL(3,$B$144:B182)</f>
        <v>39</v>
      </c>
      <c r="B182" s="36" t="s">
        <v>656</v>
      </c>
      <c r="C182" s="36" t="s">
        <v>657</v>
      </c>
      <c r="D182" s="28" t="s">
        <v>658</v>
      </c>
      <c r="E182" s="27" t="s">
        <v>569</v>
      </c>
      <c r="F182" s="57">
        <v>1.55</v>
      </c>
      <c r="G182" s="57">
        <v>1.1625</v>
      </c>
      <c r="H182" s="58">
        <v>44896</v>
      </c>
      <c r="I182" s="58">
        <v>45597</v>
      </c>
      <c r="J182" s="54">
        <v>0.5</v>
      </c>
      <c r="K182" s="27" t="s">
        <v>36</v>
      </c>
      <c r="L182" s="27" t="s">
        <v>23</v>
      </c>
    </row>
    <row r="183" spans="1:12" s="3" customFormat="1" ht="79.5" customHeight="1">
      <c r="A183" s="26">
        <f>SUBTOTAL(3,$B$144:B183)</f>
        <v>40</v>
      </c>
      <c r="B183" s="36" t="s">
        <v>659</v>
      </c>
      <c r="C183" s="36" t="s">
        <v>660</v>
      </c>
      <c r="D183" s="28" t="s">
        <v>661</v>
      </c>
      <c r="E183" s="27" t="s">
        <v>539</v>
      </c>
      <c r="F183" s="57">
        <v>1.5</v>
      </c>
      <c r="G183" s="57">
        <v>1.35</v>
      </c>
      <c r="H183" s="58">
        <v>44866</v>
      </c>
      <c r="I183" s="58">
        <v>45597</v>
      </c>
      <c r="J183" s="54">
        <v>1</v>
      </c>
      <c r="K183" s="27" t="s">
        <v>352</v>
      </c>
      <c r="L183" s="27" t="s">
        <v>270</v>
      </c>
    </row>
    <row r="184" spans="1:12" s="3" customFormat="1" ht="79.5" customHeight="1">
      <c r="A184" s="26">
        <f>SUBTOTAL(3,$B$144:B184)</f>
        <v>41</v>
      </c>
      <c r="B184" s="36" t="s">
        <v>662</v>
      </c>
      <c r="C184" s="36" t="s">
        <v>663</v>
      </c>
      <c r="D184" s="28" t="s">
        <v>664</v>
      </c>
      <c r="E184" s="27" t="s">
        <v>665</v>
      </c>
      <c r="F184" s="57">
        <v>1.5</v>
      </c>
      <c r="G184" s="57">
        <v>1.3</v>
      </c>
      <c r="H184" s="58">
        <v>44927</v>
      </c>
      <c r="I184" s="58">
        <v>45658</v>
      </c>
      <c r="J184" s="54">
        <v>0.75</v>
      </c>
      <c r="K184" s="27" t="s">
        <v>246</v>
      </c>
      <c r="L184" s="26" t="s">
        <v>23</v>
      </c>
    </row>
    <row r="185" spans="1:12" s="3" customFormat="1" ht="79.5" customHeight="1">
      <c r="A185" s="26">
        <f>SUBTOTAL(3,$B$144:B185)</f>
        <v>42</v>
      </c>
      <c r="B185" s="36" t="s">
        <v>666</v>
      </c>
      <c r="C185" s="36" t="s">
        <v>667</v>
      </c>
      <c r="D185" s="28" t="s">
        <v>668</v>
      </c>
      <c r="E185" s="27" t="s">
        <v>630</v>
      </c>
      <c r="F185" s="57">
        <v>1.5</v>
      </c>
      <c r="G185" s="57">
        <v>1.25</v>
      </c>
      <c r="H185" s="58" t="s">
        <v>669</v>
      </c>
      <c r="I185" s="58" t="s">
        <v>46</v>
      </c>
      <c r="J185" s="54">
        <v>0.4</v>
      </c>
      <c r="K185" s="27" t="s">
        <v>36</v>
      </c>
      <c r="L185" s="27" t="s">
        <v>270</v>
      </c>
    </row>
    <row r="186" spans="1:12" s="3" customFormat="1" ht="79.5" customHeight="1">
      <c r="A186" s="26">
        <f>SUBTOTAL(3,$B$144:B186)</f>
        <v>43</v>
      </c>
      <c r="B186" s="36" t="s">
        <v>670</v>
      </c>
      <c r="C186" s="36" t="s">
        <v>671</v>
      </c>
      <c r="D186" s="28" t="s">
        <v>672</v>
      </c>
      <c r="E186" s="27" t="s">
        <v>673</v>
      </c>
      <c r="F186" s="57">
        <v>1.5</v>
      </c>
      <c r="G186" s="57">
        <v>1.25</v>
      </c>
      <c r="H186" s="58">
        <v>44958</v>
      </c>
      <c r="I186" s="58">
        <v>45627</v>
      </c>
      <c r="J186" s="54">
        <v>0.3</v>
      </c>
      <c r="K186" s="27" t="s">
        <v>36</v>
      </c>
      <c r="L186" s="26" t="s">
        <v>23</v>
      </c>
    </row>
    <row r="187" spans="1:12" s="3" customFormat="1" ht="79.5" customHeight="1">
      <c r="A187" s="26">
        <f>SUBTOTAL(3,$B$144:B187)</f>
        <v>44</v>
      </c>
      <c r="B187" s="36" t="s">
        <v>674</v>
      </c>
      <c r="C187" s="36" t="s">
        <v>675</v>
      </c>
      <c r="D187" s="28" t="s">
        <v>676</v>
      </c>
      <c r="E187" s="27" t="s">
        <v>539</v>
      </c>
      <c r="F187" s="57">
        <v>1.5</v>
      </c>
      <c r="G187" s="57">
        <v>1.25</v>
      </c>
      <c r="H187" s="58">
        <v>44986</v>
      </c>
      <c r="I187" s="58">
        <v>45717</v>
      </c>
      <c r="J187" s="54">
        <v>0.2</v>
      </c>
      <c r="K187" s="27" t="s">
        <v>36</v>
      </c>
      <c r="L187" s="27" t="s">
        <v>23</v>
      </c>
    </row>
    <row r="188" spans="1:12" s="3" customFormat="1" ht="79.5" customHeight="1">
      <c r="A188" s="26">
        <f>SUBTOTAL(3,$B$144:B188)</f>
        <v>45</v>
      </c>
      <c r="B188" s="36" t="s">
        <v>677</v>
      </c>
      <c r="C188" s="36" t="s">
        <v>678</v>
      </c>
      <c r="D188" s="28" t="s">
        <v>679</v>
      </c>
      <c r="E188" s="27" t="s">
        <v>569</v>
      </c>
      <c r="F188" s="57">
        <v>1.5</v>
      </c>
      <c r="G188" s="57">
        <v>1.125</v>
      </c>
      <c r="H188" s="58">
        <v>44866</v>
      </c>
      <c r="I188" s="58">
        <v>45292</v>
      </c>
      <c r="J188" s="54">
        <v>0.4</v>
      </c>
      <c r="K188" s="27" t="s">
        <v>36</v>
      </c>
      <c r="L188" s="27" t="s">
        <v>23</v>
      </c>
    </row>
    <row r="189" spans="1:12" s="3" customFormat="1" ht="79.5" customHeight="1">
      <c r="A189" s="26">
        <f>SUBTOTAL(3,$B$144:B189)</f>
        <v>46</v>
      </c>
      <c r="B189" s="36" t="s">
        <v>680</v>
      </c>
      <c r="C189" s="36" t="s">
        <v>681</v>
      </c>
      <c r="D189" s="28" t="s">
        <v>682</v>
      </c>
      <c r="E189" s="27" t="s">
        <v>539</v>
      </c>
      <c r="F189" s="57">
        <v>1.5</v>
      </c>
      <c r="G189" s="57">
        <v>1.1</v>
      </c>
      <c r="H189" s="58">
        <v>44896</v>
      </c>
      <c r="I189" s="58">
        <v>45261</v>
      </c>
      <c r="J189" s="54">
        <v>0.5</v>
      </c>
      <c r="K189" s="27" t="s">
        <v>352</v>
      </c>
      <c r="L189" s="27" t="s">
        <v>23</v>
      </c>
    </row>
    <row r="190" spans="1:12" s="3" customFormat="1" ht="79.5" customHeight="1">
      <c r="A190" s="26">
        <f>SUBTOTAL(3,$B$144:B190)</f>
        <v>47</v>
      </c>
      <c r="B190" s="36" t="s">
        <v>683</v>
      </c>
      <c r="C190" s="36" t="s">
        <v>684</v>
      </c>
      <c r="D190" s="28" t="s">
        <v>685</v>
      </c>
      <c r="E190" s="27" t="s">
        <v>539</v>
      </c>
      <c r="F190" s="57">
        <v>1.5</v>
      </c>
      <c r="G190" s="57">
        <v>1.1</v>
      </c>
      <c r="H190" s="58">
        <v>44866</v>
      </c>
      <c r="I190" s="58">
        <v>45597</v>
      </c>
      <c r="J190" s="54">
        <v>1.1</v>
      </c>
      <c r="K190" s="27" t="s">
        <v>352</v>
      </c>
      <c r="L190" s="27" t="s">
        <v>270</v>
      </c>
    </row>
    <row r="191" spans="1:12" s="3" customFormat="1" ht="79.5" customHeight="1">
      <c r="A191" s="26">
        <f>SUBTOTAL(3,$B$144:B191)</f>
        <v>48</v>
      </c>
      <c r="B191" s="36" t="s">
        <v>686</v>
      </c>
      <c r="C191" s="36" t="s">
        <v>687</v>
      </c>
      <c r="D191" s="28" t="s">
        <v>688</v>
      </c>
      <c r="E191" s="27" t="s">
        <v>536</v>
      </c>
      <c r="F191" s="57">
        <v>1.5</v>
      </c>
      <c r="G191" s="57">
        <v>1.1</v>
      </c>
      <c r="H191" s="58">
        <v>45139</v>
      </c>
      <c r="I191" s="58">
        <v>45992</v>
      </c>
      <c r="J191" s="54">
        <v>0.2</v>
      </c>
      <c r="K191" s="27" t="s">
        <v>352</v>
      </c>
      <c r="L191" s="27" t="s">
        <v>31</v>
      </c>
    </row>
    <row r="192" spans="1:12" s="3" customFormat="1" ht="79.5" customHeight="1">
      <c r="A192" s="26">
        <f>SUBTOTAL(3,$B$144:B192)</f>
        <v>49</v>
      </c>
      <c r="B192" s="36" t="s">
        <v>689</v>
      </c>
      <c r="C192" s="36" t="s">
        <v>690</v>
      </c>
      <c r="D192" s="28" t="s">
        <v>691</v>
      </c>
      <c r="E192" s="27" t="s">
        <v>539</v>
      </c>
      <c r="F192" s="57">
        <v>1.5</v>
      </c>
      <c r="G192" s="57">
        <v>1</v>
      </c>
      <c r="H192" s="58">
        <v>44986</v>
      </c>
      <c r="I192" s="58">
        <v>45444</v>
      </c>
      <c r="J192" s="54">
        <v>1</v>
      </c>
      <c r="K192" s="27" t="s">
        <v>36</v>
      </c>
      <c r="L192" s="27" t="s">
        <v>31</v>
      </c>
    </row>
    <row r="193" spans="1:12" s="3" customFormat="1" ht="79.5" customHeight="1">
      <c r="A193" s="26">
        <f>SUBTOTAL(3,$B$144:B193)</f>
        <v>50</v>
      </c>
      <c r="B193" s="36" t="s">
        <v>692</v>
      </c>
      <c r="C193" s="36" t="s">
        <v>693</v>
      </c>
      <c r="D193" s="28" t="s">
        <v>694</v>
      </c>
      <c r="E193" s="27" t="s">
        <v>695</v>
      </c>
      <c r="F193" s="57">
        <v>1.45</v>
      </c>
      <c r="G193" s="57">
        <v>1.3</v>
      </c>
      <c r="H193" s="58">
        <v>45017</v>
      </c>
      <c r="I193" s="58">
        <v>45444</v>
      </c>
      <c r="J193" s="54">
        <v>0.07</v>
      </c>
      <c r="K193" s="27" t="s">
        <v>246</v>
      </c>
      <c r="L193" s="26" t="s">
        <v>23</v>
      </c>
    </row>
    <row r="194" spans="1:12" s="3" customFormat="1" ht="79.5" customHeight="1">
      <c r="A194" s="26">
        <f>SUBTOTAL(3,$B$144:B194)</f>
        <v>51</v>
      </c>
      <c r="B194" s="36" t="s">
        <v>696</v>
      </c>
      <c r="C194" s="36" t="s">
        <v>697</v>
      </c>
      <c r="D194" s="28" t="s">
        <v>698</v>
      </c>
      <c r="E194" s="27" t="s">
        <v>518</v>
      </c>
      <c r="F194" s="57">
        <v>1.36</v>
      </c>
      <c r="G194" s="57">
        <v>1.25</v>
      </c>
      <c r="H194" s="58" t="s">
        <v>435</v>
      </c>
      <c r="I194" s="58" t="s">
        <v>59</v>
      </c>
      <c r="J194" s="54">
        <v>0.2</v>
      </c>
      <c r="K194" s="26" t="s">
        <v>47</v>
      </c>
      <c r="L194" s="27" t="s">
        <v>31</v>
      </c>
    </row>
    <row r="195" spans="1:12" s="3" customFormat="1" ht="79.5" customHeight="1">
      <c r="A195" s="26">
        <f>SUBTOTAL(3,$B$144:B195)</f>
        <v>52</v>
      </c>
      <c r="B195" s="36" t="s">
        <v>699</v>
      </c>
      <c r="C195" s="36" t="s">
        <v>700</v>
      </c>
      <c r="D195" s="28" t="s">
        <v>701</v>
      </c>
      <c r="E195" s="27" t="s">
        <v>702</v>
      </c>
      <c r="F195" s="57">
        <v>1.3</v>
      </c>
      <c r="G195" s="57">
        <v>0.8</v>
      </c>
      <c r="H195" s="58">
        <v>44531</v>
      </c>
      <c r="I195" s="58">
        <v>45627</v>
      </c>
      <c r="J195" s="54">
        <v>0.1</v>
      </c>
      <c r="K195" s="27" t="s">
        <v>36</v>
      </c>
      <c r="L195" s="26" t="s">
        <v>23</v>
      </c>
    </row>
    <row r="196" spans="1:12" s="3" customFormat="1" ht="79.5" customHeight="1">
      <c r="A196" s="26">
        <f>SUBTOTAL(3,$B$144:B196)</f>
        <v>53</v>
      </c>
      <c r="B196" s="36" t="s">
        <v>703</v>
      </c>
      <c r="C196" s="36" t="s">
        <v>704</v>
      </c>
      <c r="D196" s="28" t="s">
        <v>705</v>
      </c>
      <c r="E196" s="27" t="s">
        <v>706</v>
      </c>
      <c r="F196" s="57">
        <v>1.3</v>
      </c>
      <c r="G196" s="57">
        <v>0.75</v>
      </c>
      <c r="H196" s="58">
        <v>44593</v>
      </c>
      <c r="I196" s="58">
        <v>45261</v>
      </c>
      <c r="J196" s="54">
        <v>0.2</v>
      </c>
      <c r="K196" s="27" t="s">
        <v>36</v>
      </c>
      <c r="L196" s="26" t="s">
        <v>23</v>
      </c>
    </row>
    <row r="197" spans="1:12" s="3" customFormat="1" ht="79.5" customHeight="1">
      <c r="A197" s="26">
        <f>SUBTOTAL(3,$B$144:B197)</f>
        <v>54</v>
      </c>
      <c r="B197" s="36" t="s">
        <v>707</v>
      </c>
      <c r="C197" s="36" t="s">
        <v>708</v>
      </c>
      <c r="D197" s="28" t="s">
        <v>709</v>
      </c>
      <c r="E197" s="27" t="s">
        <v>710</v>
      </c>
      <c r="F197" s="57">
        <v>1.3</v>
      </c>
      <c r="G197" s="57">
        <v>0.5</v>
      </c>
      <c r="H197" s="58" t="s">
        <v>593</v>
      </c>
      <c r="I197" s="58">
        <v>45261</v>
      </c>
      <c r="J197" s="54">
        <v>0.15</v>
      </c>
      <c r="K197" s="26" t="s">
        <v>47</v>
      </c>
      <c r="L197" s="27" t="s">
        <v>31</v>
      </c>
    </row>
    <row r="198" spans="1:12" s="3" customFormat="1" ht="79.5" customHeight="1">
      <c r="A198" s="26">
        <f>SUBTOTAL(3,$B$144:B198)</f>
        <v>55</v>
      </c>
      <c r="B198" s="36" t="s">
        <v>711</v>
      </c>
      <c r="C198" s="36" t="s">
        <v>712</v>
      </c>
      <c r="D198" s="28" t="s">
        <v>713</v>
      </c>
      <c r="E198" s="27" t="s">
        <v>518</v>
      </c>
      <c r="F198" s="57">
        <v>1.2</v>
      </c>
      <c r="G198" s="57">
        <v>1</v>
      </c>
      <c r="H198" s="58" t="s">
        <v>28</v>
      </c>
      <c r="I198" s="58" t="s">
        <v>573</v>
      </c>
      <c r="J198" s="54">
        <v>0.29</v>
      </c>
      <c r="K198" s="26" t="s">
        <v>47</v>
      </c>
      <c r="L198" s="26" t="s">
        <v>23</v>
      </c>
    </row>
    <row r="199" spans="1:12" s="3" customFormat="1" ht="90" customHeight="1">
      <c r="A199" s="26">
        <f>SUBTOTAL(3,$B$144:B199)</f>
        <v>56</v>
      </c>
      <c r="B199" s="36" t="s">
        <v>714</v>
      </c>
      <c r="C199" s="36" t="s">
        <v>715</v>
      </c>
      <c r="D199" s="28" t="s">
        <v>716</v>
      </c>
      <c r="E199" s="27" t="s">
        <v>706</v>
      </c>
      <c r="F199" s="57">
        <v>1.2</v>
      </c>
      <c r="G199" s="57">
        <v>1</v>
      </c>
      <c r="H199" s="58">
        <v>44713</v>
      </c>
      <c r="I199" s="58">
        <v>45261</v>
      </c>
      <c r="J199" s="54">
        <v>0.3</v>
      </c>
      <c r="K199" s="27" t="s">
        <v>36</v>
      </c>
      <c r="L199" s="27" t="s">
        <v>270</v>
      </c>
    </row>
    <row r="200" spans="1:12" s="3" customFormat="1" ht="90" customHeight="1">
      <c r="A200" s="26">
        <f>SUBTOTAL(3,$B$144:B200)</f>
        <v>57</v>
      </c>
      <c r="B200" s="36" t="s">
        <v>717</v>
      </c>
      <c r="C200" s="36" t="s">
        <v>718</v>
      </c>
      <c r="D200" s="28" t="s">
        <v>719</v>
      </c>
      <c r="E200" s="27" t="s">
        <v>569</v>
      </c>
      <c r="F200" s="57">
        <v>1.2</v>
      </c>
      <c r="G200" s="57">
        <v>0.9</v>
      </c>
      <c r="H200" s="58">
        <v>44531</v>
      </c>
      <c r="I200" s="58">
        <v>45261</v>
      </c>
      <c r="J200" s="54">
        <v>0.1</v>
      </c>
      <c r="K200" s="26" t="s">
        <v>47</v>
      </c>
      <c r="L200" s="27" t="s">
        <v>23</v>
      </c>
    </row>
    <row r="201" spans="1:12" s="3" customFormat="1" ht="114" customHeight="1">
      <c r="A201" s="26">
        <f>SUBTOTAL(3,$B$144:B201)</f>
        <v>58</v>
      </c>
      <c r="B201" s="36" t="s">
        <v>720</v>
      </c>
      <c r="C201" s="36" t="s">
        <v>721</v>
      </c>
      <c r="D201" s="28" t="s">
        <v>722</v>
      </c>
      <c r="E201" s="27" t="s">
        <v>723</v>
      </c>
      <c r="F201" s="57">
        <v>1.2</v>
      </c>
      <c r="G201" s="57">
        <v>0.6</v>
      </c>
      <c r="H201" s="58" t="s">
        <v>296</v>
      </c>
      <c r="I201" s="58" t="s">
        <v>46</v>
      </c>
      <c r="J201" s="54">
        <v>0.5</v>
      </c>
      <c r="K201" s="27" t="s">
        <v>36</v>
      </c>
      <c r="L201" s="27" t="s">
        <v>270</v>
      </c>
    </row>
    <row r="202" spans="1:12" s="3" customFormat="1" ht="90" customHeight="1">
      <c r="A202" s="26">
        <f>SUBTOTAL(3,$B$144:B202)</f>
        <v>59</v>
      </c>
      <c r="B202" s="36" t="s">
        <v>724</v>
      </c>
      <c r="C202" s="36" t="s">
        <v>725</v>
      </c>
      <c r="D202" s="28" t="s">
        <v>726</v>
      </c>
      <c r="E202" s="27" t="s">
        <v>727</v>
      </c>
      <c r="F202" s="57">
        <v>1.15</v>
      </c>
      <c r="G202" s="57">
        <v>0.85</v>
      </c>
      <c r="H202" s="58">
        <v>44986</v>
      </c>
      <c r="I202" s="58">
        <v>45261</v>
      </c>
      <c r="J202" s="54">
        <v>0.08</v>
      </c>
      <c r="K202" s="27" t="s">
        <v>36</v>
      </c>
      <c r="L202" s="27" t="s">
        <v>270</v>
      </c>
    </row>
    <row r="203" spans="1:12" s="3" customFormat="1" ht="90" customHeight="1">
      <c r="A203" s="26">
        <f>SUBTOTAL(3,$B$144:B203)</f>
        <v>60</v>
      </c>
      <c r="B203" s="36" t="s">
        <v>728</v>
      </c>
      <c r="C203" s="36" t="s">
        <v>729</v>
      </c>
      <c r="D203" s="28" t="s">
        <v>730</v>
      </c>
      <c r="E203" s="27" t="s">
        <v>731</v>
      </c>
      <c r="F203" s="57">
        <v>1.15</v>
      </c>
      <c r="G203" s="57">
        <v>0.057</v>
      </c>
      <c r="H203" s="58">
        <v>44136</v>
      </c>
      <c r="I203" s="58">
        <v>45261</v>
      </c>
      <c r="J203" s="54">
        <v>0.115</v>
      </c>
      <c r="K203" s="27" t="s">
        <v>36</v>
      </c>
      <c r="L203" s="27" t="s">
        <v>270</v>
      </c>
    </row>
    <row r="204" spans="1:12" s="3" customFormat="1" ht="79.5" customHeight="1">
      <c r="A204" s="26">
        <f>SUBTOTAL(3,$B$144:B204)</f>
        <v>61</v>
      </c>
      <c r="B204" s="36" t="s">
        <v>732</v>
      </c>
      <c r="C204" s="36" t="s">
        <v>733</v>
      </c>
      <c r="D204" s="28" t="s">
        <v>734</v>
      </c>
      <c r="E204" s="27" t="s">
        <v>735</v>
      </c>
      <c r="F204" s="57">
        <v>1.12</v>
      </c>
      <c r="G204" s="57">
        <v>1.12</v>
      </c>
      <c r="H204" s="58">
        <v>44075</v>
      </c>
      <c r="I204" s="58">
        <v>45261</v>
      </c>
      <c r="J204" s="54">
        <v>0.32</v>
      </c>
      <c r="K204" s="26" t="s">
        <v>47</v>
      </c>
      <c r="L204" s="27" t="s">
        <v>23</v>
      </c>
    </row>
    <row r="205" spans="1:12" s="3" customFormat="1" ht="79.5" customHeight="1">
      <c r="A205" s="26">
        <f>SUBTOTAL(3,$B$144:B205)</f>
        <v>62</v>
      </c>
      <c r="B205" s="36" t="s">
        <v>736</v>
      </c>
      <c r="C205" s="36" t="s">
        <v>737</v>
      </c>
      <c r="D205" s="28" t="s">
        <v>738</v>
      </c>
      <c r="E205" s="27" t="s">
        <v>665</v>
      </c>
      <c r="F205" s="57">
        <v>1.1</v>
      </c>
      <c r="G205" s="57">
        <v>0.8</v>
      </c>
      <c r="H205" s="58">
        <v>44958</v>
      </c>
      <c r="I205" s="58">
        <v>45689</v>
      </c>
      <c r="J205" s="54">
        <v>0.42</v>
      </c>
      <c r="K205" s="27" t="s">
        <v>246</v>
      </c>
      <c r="L205" s="27" t="s">
        <v>270</v>
      </c>
    </row>
    <row r="206" spans="1:12" s="3" customFormat="1" ht="79.5" customHeight="1">
      <c r="A206" s="26">
        <f>SUBTOTAL(3,$B$144:B206)</f>
        <v>63</v>
      </c>
      <c r="B206" s="36" t="s">
        <v>739</v>
      </c>
      <c r="C206" s="36" t="s">
        <v>740</v>
      </c>
      <c r="D206" s="28" t="s">
        <v>741</v>
      </c>
      <c r="E206" s="27" t="s">
        <v>735</v>
      </c>
      <c r="F206" s="57">
        <v>1.05</v>
      </c>
      <c r="G206" s="57">
        <v>0.7</v>
      </c>
      <c r="H206" s="58">
        <v>44440</v>
      </c>
      <c r="I206" s="58">
        <v>45261</v>
      </c>
      <c r="J206" s="54">
        <v>0.3</v>
      </c>
      <c r="K206" s="26" t="s">
        <v>47</v>
      </c>
      <c r="L206" s="27" t="s">
        <v>23</v>
      </c>
    </row>
    <row r="207" spans="1:12" s="3" customFormat="1" ht="79.5" customHeight="1">
      <c r="A207" s="26">
        <f>SUBTOTAL(3,$B$144:B207)</f>
        <v>64</v>
      </c>
      <c r="B207" s="36" t="s">
        <v>742</v>
      </c>
      <c r="C207" s="36" t="s">
        <v>743</v>
      </c>
      <c r="D207" s="28" t="s">
        <v>744</v>
      </c>
      <c r="E207" s="27" t="s">
        <v>745</v>
      </c>
      <c r="F207" s="57">
        <v>1</v>
      </c>
      <c r="G207" s="57">
        <v>1</v>
      </c>
      <c r="H207" s="58">
        <v>44105</v>
      </c>
      <c r="I207" s="58">
        <v>45261</v>
      </c>
      <c r="J207" s="54">
        <v>0.15</v>
      </c>
      <c r="K207" s="26" t="s">
        <v>47</v>
      </c>
      <c r="L207" s="27" t="s">
        <v>270</v>
      </c>
    </row>
    <row r="208" spans="1:12" s="3" customFormat="1" ht="79.5" customHeight="1">
      <c r="A208" s="26">
        <f>SUBTOTAL(3,$B$144:B208)</f>
        <v>65</v>
      </c>
      <c r="B208" s="36" t="s">
        <v>746</v>
      </c>
      <c r="C208" s="36" t="s">
        <v>747</v>
      </c>
      <c r="D208" s="28" t="s">
        <v>748</v>
      </c>
      <c r="E208" s="27" t="s">
        <v>630</v>
      </c>
      <c r="F208" s="57">
        <v>1</v>
      </c>
      <c r="G208" s="57">
        <v>0.8</v>
      </c>
      <c r="H208" s="58" t="s">
        <v>144</v>
      </c>
      <c r="I208" s="58" t="s">
        <v>332</v>
      </c>
      <c r="J208" s="54">
        <v>0.3</v>
      </c>
      <c r="K208" s="27" t="s">
        <v>36</v>
      </c>
      <c r="L208" s="27" t="s">
        <v>23</v>
      </c>
    </row>
    <row r="209" spans="1:12" s="3" customFormat="1" ht="79.5" customHeight="1">
      <c r="A209" s="26">
        <f>SUBTOTAL(3,$B$144:B209)</f>
        <v>66</v>
      </c>
      <c r="B209" s="36" t="s">
        <v>749</v>
      </c>
      <c r="C209" s="36" t="s">
        <v>750</v>
      </c>
      <c r="D209" s="28" t="s">
        <v>751</v>
      </c>
      <c r="E209" s="27" t="s">
        <v>706</v>
      </c>
      <c r="F209" s="57">
        <v>1</v>
      </c>
      <c r="G209" s="57">
        <v>0.8</v>
      </c>
      <c r="H209" s="58">
        <v>44256</v>
      </c>
      <c r="I209" s="58">
        <v>45200</v>
      </c>
      <c r="J209" s="54">
        <v>0.3</v>
      </c>
      <c r="K209" s="27" t="s">
        <v>36</v>
      </c>
      <c r="L209" s="27" t="s">
        <v>270</v>
      </c>
    </row>
    <row r="210" spans="1:12" s="3" customFormat="1" ht="79.5" customHeight="1">
      <c r="A210" s="26">
        <f>SUBTOTAL(3,$B$144:B210)</f>
        <v>67</v>
      </c>
      <c r="B210" s="36" t="s">
        <v>752</v>
      </c>
      <c r="C210" s="36" t="s">
        <v>753</v>
      </c>
      <c r="D210" s="28" t="s">
        <v>754</v>
      </c>
      <c r="E210" s="27" t="s">
        <v>539</v>
      </c>
      <c r="F210" s="57">
        <v>1</v>
      </c>
      <c r="G210" s="57">
        <v>0.775</v>
      </c>
      <c r="H210" s="58">
        <v>44774</v>
      </c>
      <c r="I210" s="58">
        <v>45261</v>
      </c>
      <c r="J210" s="54">
        <v>1</v>
      </c>
      <c r="K210" s="27" t="s">
        <v>352</v>
      </c>
      <c r="L210" s="27" t="s">
        <v>270</v>
      </c>
    </row>
    <row r="211" spans="1:12" s="3" customFormat="1" ht="79.5" customHeight="1">
      <c r="A211" s="26">
        <f>SUBTOTAL(3,$B$144:B211)</f>
        <v>68</v>
      </c>
      <c r="B211" s="36" t="s">
        <v>755</v>
      </c>
      <c r="C211" s="36" t="s">
        <v>756</v>
      </c>
      <c r="D211" s="28" t="s">
        <v>757</v>
      </c>
      <c r="E211" s="27" t="s">
        <v>539</v>
      </c>
      <c r="F211" s="57">
        <v>1</v>
      </c>
      <c r="G211" s="57">
        <v>0.75</v>
      </c>
      <c r="H211" s="58">
        <v>44927</v>
      </c>
      <c r="I211" s="58">
        <v>45444</v>
      </c>
      <c r="J211" s="54">
        <v>0.75</v>
      </c>
      <c r="K211" s="27" t="s">
        <v>352</v>
      </c>
      <c r="L211" s="27" t="s">
        <v>270</v>
      </c>
    </row>
    <row r="212" spans="1:12" s="3" customFormat="1" ht="79.5" customHeight="1">
      <c r="A212" s="26">
        <f>SUBTOTAL(3,$B$144:B212)</f>
        <v>69</v>
      </c>
      <c r="B212" s="36" t="s">
        <v>758</v>
      </c>
      <c r="C212" s="36" t="s">
        <v>759</v>
      </c>
      <c r="D212" s="28" t="s">
        <v>760</v>
      </c>
      <c r="E212" s="27" t="s">
        <v>569</v>
      </c>
      <c r="F212" s="57">
        <v>1</v>
      </c>
      <c r="G212" s="57">
        <v>0.75</v>
      </c>
      <c r="H212" s="58">
        <v>44927</v>
      </c>
      <c r="I212" s="58">
        <v>45200</v>
      </c>
      <c r="J212" s="54">
        <v>0.3</v>
      </c>
      <c r="K212" s="26" t="s">
        <v>47</v>
      </c>
      <c r="L212" s="27" t="s">
        <v>270</v>
      </c>
    </row>
    <row r="213" spans="1:12" s="3" customFormat="1" ht="79.5" customHeight="1">
      <c r="A213" s="26">
        <f>SUBTOTAL(3,$B$144:B213)</f>
        <v>70</v>
      </c>
      <c r="B213" s="36" t="s">
        <v>761</v>
      </c>
      <c r="C213" s="36" t="s">
        <v>762</v>
      </c>
      <c r="D213" s="28" t="s">
        <v>763</v>
      </c>
      <c r="E213" s="27" t="s">
        <v>528</v>
      </c>
      <c r="F213" s="57">
        <v>1</v>
      </c>
      <c r="G213" s="57">
        <v>0.61</v>
      </c>
      <c r="H213" s="58" t="s">
        <v>764</v>
      </c>
      <c r="I213" s="58">
        <v>45261</v>
      </c>
      <c r="J213" s="54">
        <v>0.1</v>
      </c>
      <c r="K213" s="27" t="s">
        <v>36</v>
      </c>
      <c r="L213" s="27" t="s">
        <v>270</v>
      </c>
    </row>
    <row r="214" spans="1:12" s="3" customFormat="1" ht="79.5" customHeight="1">
      <c r="A214" s="26">
        <f>SUBTOTAL(3,$B$144:B214)</f>
        <v>71</v>
      </c>
      <c r="B214" s="36" t="s">
        <v>765</v>
      </c>
      <c r="C214" s="36" t="s">
        <v>766</v>
      </c>
      <c r="D214" s="28" t="s">
        <v>767</v>
      </c>
      <c r="E214" s="27" t="s">
        <v>723</v>
      </c>
      <c r="F214" s="57">
        <v>1</v>
      </c>
      <c r="G214" s="57">
        <v>0.5</v>
      </c>
      <c r="H214" s="58" t="s">
        <v>45</v>
      </c>
      <c r="I214" s="58">
        <v>45261</v>
      </c>
      <c r="J214" s="54">
        <v>0.25</v>
      </c>
      <c r="K214" s="26" t="s">
        <v>47</v>
      </c>
      <c r="L214" s="27" t="s">
        <v>270</v>
      </c>
    </row>
    <row r="215" spans="1:12" s="3" customFormat="1" ht="79.5" customHeight="1">
      <c r="A215" s="26">
        <f>SUBTOTAL(3,$B$144:B215)</f>
        <v>72</v>
      </c>
      <c r="B215" s="36" t="s">
        <v>574</v>
      </c>
      <c r="C215" s="36" t="s">
        <v>768</v>
      </c>
      <c r="D215" s="28" t="s">
        <v>769</v>
      </c>
      <c r="E215" s="27" t="s">
        <v>532</v>
      </c>
      <c r="F215" s="57">
        <v>0.9859</v>
      </c>
      <c r="G215" s="57">
        <v>0.7</v>
      </c>
      <c r="H215" s="58">
        <v>44287</v>
      </c>
      <c r="I215" s="58">
        <v>45261</v>
      </c>
      <c r="J215" s="54">
        <v>0.5529</v>
      </c>
      <c r="K215" s="26" t="s">
        <v>47</v>
      </c>
      <c r="L215" s="27" t="s">
        <v>270</v>
      </c>
    </row>
    <row r="216" spans="1:12" s="3" customFormat="1" ht="79.5" customHeight="1">
      <c r="A216" s="26">
        <f>SUBTOTAL(3,$B$144:B216)</f>
        <v>73</v>
      </c>
      <c r="B216" s="36" t="s">
        <v>770</v>
      </c>
      <c r="C216" s="36" t="s">
        <v>771</v>
      </c>
      <c r="D216" s="28" t="s">
        <v>772</v>
      </c>
      <c r="E216" s="27" t="s">
        <v>528</v>
      </c>
      <c r="F216" s="57">
        <v>0.96</v>
      </c>
      <c r="G216" s="57">
        <v>0.55</v>
      </c>
      <c r="H216" s="58" t="s">
        <v>296</v>
      </c>
      <c r="I216" s="58" t="s">
        <v>288</v>
      </c>
      <c r="J216" s="54">
        <v>0.11</v>
      </c>
      <c r="K216" s="27" t="s">
        <v>36</v>
      </c>
      <c r="L216" s="26" t="s">
        <v>23</v>
      </c>
    </row>
    <row r="217" spans="1:12" s="3" customFormat="1" ht="79.5" customHeight="1">
      <c r="A217" s="26">
        <f>SUBTOTAL(3,$B$144:B217)</f>
        <v>74</v>
      </c>
      <c r="B217" s="36" t="s">
        <v>773</v>
      </c>
      <c r="C217" s="36" t="s">
        <v>774</v>
      </c>
      <c r="D217" s="28" t="s">
        <v>775</v>
      </c>
      <c r="E217" s="27" t="s">
        <v>647</v>
      </c>
      <c r="F217" s="57">
        <v>0.95</v>
      </c>
      <c r="G217" s="57">
        <v>0.3</v>
      </c>
      <c r="H217" s="58">
        <v>44986</v>
      </c>
      <c r="I217" s="58">
        <v>45261</v>
      </c>
      <c r="J217" s="54">
        <v>0.4</v>
      </c>
      <c r="K217" s="27" t="s">
        <v>246</v>
      </c>
      <c r="L217" s="27" t="s">
        <v>270</v>
      </c>
    </row>
    <row r="218" spans="1:12" s="3" customFormat="1" ht="79.5" customHeight="1">
      <c r="A218" s="26">
        <f>SUBTOTAL(3,$B$144:B218)</f>
        <v>75</v>
      </c>
      <c r="B218" s="36" t="s">
        <v>776</v>
      </c>
      <c r="C218" s="36" t="s">
        <v>777</v>
      </c>
      <c r="D218" s="28" t="s">
        <v>778</v>
      </c>
      <c r="E218" s="27" t="s">
        <v>528</v>
      </c>
      <c r="F218" s="57">
        <v>0.86</v>
      </c>
      <c r="G218" s="57">
        <v>0.55</v>
      </c>
      <c r="H218" s="58" t="s">
        <v>301</v>
      </c>
      <c r="I218" s="58" t="s">
        <v>288</v>
      </c>
      <c r="J218" s="54">
        <v>0.1</v>
      </c>
      <c r="K218" s="27" t="s">
        <v>36</v>
      </c>
      <c r="L218" s="26" t="s">
        <v>23</v>
      </c>
    </row>
    <row r="219" spans="1:12" s="3" customFormat="1" ht="79.5" customHeight="1">
      <c r="A219" s="26">
        <f>SUBTOTAL(3,$B$144:B219)</f>
        <v>76</v>
      </c>
      <c r="B219" s="36" t="s">
        <v>779</v>
      </c>
      <c r="C219" s="36" t="s">
        <v>780</v>
      </c>
      <c r="D219" s="28" t="s">
        <v>781</v>
      </c>
      <c r="E219" s="27" t="s">
        <v>615</v>
      </c>
      <c r="F219" s="57">
        <v>0.7</v>
      </c>
      <c r="G219" s="57">
        <v>0.5</v>
      </c>
      <c r="H219" s="58" t="s">
        <v>110</v>
      </c>
      <c r="I219" s="58">
        <v>45261</v>
      </c>
      <c r="J219" s="54">
        <v>0.2</v>
      </c>
      <c r="K219" s="27" t="s">
        <v>22</v>
      </c>
      <c r="L219" s="26" t="s">
        <v>23</v>
      </c>
    </row>
    <row r="220" spans="1:12" s="3" customFormat="1" ht="79.5" customHeight="1">
      <c r="A220" s="26">
        <f>SUBTOTAL(3,$B$144:B220)</f>
        <v>77</v>
      </c>
      <c r="B220" s="36" t="s">
        <v>782</v>
      </c>
      <c r="C220" s="36" t="s">
        <v>783</v>
      </c>
      <c r="D220" s="28" t="s">
        <v>784</v>
      </c>
      <c r="E220" s="27" t="s">
        <v>723</v>
      </c>
      <c r="F220" s="57">
        <v>0.7</v>
      </c>
      <c r="G220" s="57">
        <v>0.4</v>
      </c>
      <c r="H220" s="58" t="s">
        <v>45</v>
      </c>
      <c r="I220" s="58" t="s">
        <v>133</v>
      </c>
      <c r="J220" s="54">
        <v>0.25</v>
      </c>
      <c r="K220" s="27" t="s">
        <v>36</v>
      </c>
      <c r="L220" s="27" t="s">
        <v>270</v>
      </c>
    </row>
    <row r="221" spans="1:12" s="3" customFormat="1" ht="79.5" customHeight="1">
      <c r="A221" s="26">
        <f>SUBTOTAL(3,$B$144:B221)</f>
        <v>78</v>
      </c>
      <c r="B221" s="36" t="s">
        <v>785</v>
      </c>
      <c r="C221" s="36" t="s">
        <v>786</v>
      </c>
      <c r="D221" s="28" t="s">
        <v>787</v>
      </c>
      <c r="E221" s="27" t="s">
        <v>528</v>
      </c>
      <c r="F221" s="57">
        <v>0.6</v>
      </c>
      <c r="G221" s="57">
        <v>0.4</v>
      </c>
      <c r="H221" s="58" t="s">
        <v>788</v>
      </c>
      <c r="I221" s="58" t="s">
        <v>288</v>
      </c>
      <c r="J221" s="54">
        <v>0.14</v>
      </c>
      <c r="K221" s="27" t="s">
        <v>36</v>
      </c>
      <c r="L221" s="27" t="s">
        <v>270</v>
      </c>
    </row>
    <row r="222" spans="1:12" s="3" customFormat="1" ht="79.5" customHeight="1">
      <c r="A222" s="26">
        <f>SUBTOTAL(3,$B$144:B222)</f>
        <v>79</v>
      </c>
      <c r="B222" s="36" t="s">
        <v>789</v>
      </c>
      <c r="C222" s="36" t="s">
        <v>790</v>
      </c>
      <c r="D222" s="28" t="s">
        <v>791</v>
      </c>
      <c r="E222" s="27" t="s">
        <v>532</v>
      </c>
      <c r="F222" s="57">
        <v>0.57</v>
      </c>
      <c r="G222" s="57">
        <v>0.45</v>
      </c>
      <c r="H222" s="58" t="s">
        <v>77</v>
      </c>
      <c r="I222" s="58" t="s">
        <v>46</v>
      </c>
      <c r="J222" s="54">
        <v>0.28</v>
      </c>
      <c r="K222" s="27" t="s">
        <v>246</v>
      </c>
      <c r="L222" s="26" t="s">
        <v>23</v>
      </c>
    </row>
    <row r="223" spans="1:12" s="3" customFormat="1" ht="79.5" customHeight="1">
      <c r="A223" s="26">
        <f>SUBTOTAL(3,$B$144:B223)</f>
        <v>80</v>
      </c>
      <c r="B223" s="36" t="s">
        <v>612</v>
      </c>
      <c r="C223" s="36" t="s">
        <v>792</v>
      </c>
      <c r="D223" s="28" t="s">
        <v>793</v>
      </c>
      <c r="E223" s="27" t="s">
        <v>615</v>
      </c>
      <c r="F223" s="57">
        <v>0.54</v>
      </c>
      <c r="G223" s="57">
        <v>0.54</v>
      </c>
      <c r="H223" s="58" t="s">
        <v>546</v>
      </c>
      <c r="I223" s="58" t="s">
        <v>332</v>
      </c>
      <c r="J223" s="54">
        <v>0.09</v>
      </c>
      <c r="K223" s="27" t="s">
        <v>22</v>
      </c>
      <c r="L223" s="27" t="s">
        <v>31</v>
      </c>
    </row>
    <row r="224" spans="1:12" s="3" customFormat="1" ht="79.5" customHeight="1">
      <c r="A224" s="26">
        <f>SUBTOTAL(3,$B$144:B224)</f>
        <v>81</v>
      </c>
      <c r="B224" s="36" t="s">
        <v>794</v>
      </c>
      <c r="C224" s="36" t="s">
        <v>795</v>
      </c>
      <c r="D224" s="28" t="s">
        <v>796</v>
      </c>
      <c r="E224" s="27" t="s">
        <v>797</v>
      </c>
      <c r="F224" s="57">
        <v>0.5</v>
      </c>
      <c r="G224" s="57">
        <v>0.35</v>
      </c>
      <c r="H224" s="58" t="s">
        <v>608</v>
      </c>
      <c r="I224" s="58" t="s">
        <v>67</v>
      </c>
      <c r="J224" s="54">
        <v>0.26</v>
      </c>
      <c r="K224" s="27" t="s">
        <v>246</v>
      </c>
      <c r="L224" s="26" t="s">
        <v>23</v>
      </c>
    </row>
    <row r="225" spans="1:12" s="3" customFormat="1" ht="79.5" customHeight="1">
      <c r="A225" s="26">
        <f>SUBTOTAL(3,$B$144:B225)</f>
        <v>82</v>
      </c>
      <c r="B225" s="36" t="s">
        <v>798</v>
      </c>
      <c r="C225" s="36" t="s">
        <v>799</v>
      </c>
      <c r="D225" s="28" t="s">
        <v>800</v>
      </c>
      <c r="E225" s="27" t="s">
        <v>801</v>
      </c>
      <c r="F225" s="57">
        <v>0.45</v>
      </c>
      <c r="G225" s="57">
        <v>0.43</v>
      </c>
      <c r="H225" s="58">
        <v>44835</v>
      </c>
      <c r="I225" s="58">
        <v>45200</v>
      </c>
      <c r="J225" s="54">
        <v>0.36</v>
      </c>
      <c r="K225" s="27" t="s">
        <v>36</v>
      </c>
      <c r="L225" s="27" t="s">
        <v>23</v>
      </c>
    </row>
    <row r="226" spans="1:12" s="3" customFormat="1" ht="79.5" customHeight="1">
      <c r="A226" s="26">
        <f>SUBTOTAL(3,$B$144:B226)</f>
        <v>83</v>
      </c>
      <c r="B226" s="36" t="s">
        <v>802</v>
      </c>
      <c r="C226" s="36" t="s">
        <v>803</v>
      </c>
      <c r="D226" s="28" t="s">
        <v>804</v>
      </c>
      <c r="E226" s="27" t="s">
        <v>532</v>
      </c>
      <c r="F226" s="57">
        <v>0.45</v>
      </c>
      <c r="G226" s="57">
        <v>0.38</v>
      </c>
      <c r="H226" s="58" t="s">
        <v>77</v>
      </c>
      <c r="I226" s="58" t="s">
        <v>46</v>
      </c>
      <c r="J226" s="54">
        <v>0.19</v>
      </c>
      <c r="K226" s="27" t="s">
        <v>246</v>
      </c>
      <c r="L226" s="26" t="s">
        <v>23</v>
      </c>
    </row>
    <row r="227" spans="1:12" s="3" customFormat="1" ht="79.5" customHeight="1">
      <c r="A227" s="26">
        <f>SUBTOTAL(3,$B$144:B227)</f>
        <v>84</v>
      </c>
      <c r="B227" s="36" t="s">
        <v>805</v>
      </c>
      <c r="C227" s="36" t="s">
        <v>806</v>
      </c>
      <c r="D227" s="28" t="s">
        <v>807</v>
      </c>
      <c r="E227" s="27" t="s">
        <v>532</v>
      </c>
      <c r="F227" s="57">
        <v>0.45</v>
      </c>
      <c r="G227" s="57">
        <v>0.37</v>
      </c>
      <c r="H227" s="58" t="s">
        <v>77</v>
      </c>
      <c r="I227" s="58" t="s">
        <v>46</v>
      </c>
      <c r="J227" s="54">
        <v>0.29</v>
      </c>
      <c r="K227" s="27" t="s">
        <v>246</v>
      </c>
      <c r="L227" s="26" t="s">
        <v>23</v>
      </c>
    </row>
    <row r="228" spans="1:12" s="3" customFormat="1" ht="79.5" customHeight="1">
      <c r="A228" s="26">
        <f>SUBTOTAL(3,$B$144:B228)</f>
        <v>85</v>
      </c>
      <c r="B228" s="36" t="s">
        <v>808</v>
      </c>
      <c r="C228" s="36" t="s">
        <v>809</v>
      </c>
      <c r="D228" s="28" t="s">
        <v>810</v>
      </c>
      <c r="E228" s="27" t="s">
        <v>532</v>
      </c>
      <c r="F228" s="57">
        <v>0.45</v>
      </c>
      <c r="G228" s="57">
        <v>0.3</v>
      </c>
      <c r="H228" s="58">
        <v>44075</v>
      </c>
      <c r="I228" s="58">
        <v>45261</v>
      </c>
      <c r="J228" s="54">
        <v>0.05</v>
      </c>
      <c r="K228" s="26" t="s">
        <v>47</v>
      </c>
      <c r="L228" s="27" t="s">
        <v>31</v>
      </c>
    </row>
    <row r="229" spans="1:12" s="3" customFormat="1" ht="79.5" customHeight="1">
      <c r="A229" s="26">
        <f>SUBTOTAL(3,$B$144:B229)</f>
        <v>86</v>
      </c>
      <c r="B229" s="36" t="s">
        <v>811</v>
      </c>
      <c r="C229" s="36" t="s">
        <v>812</v>
      </c>
      <c r="D229" s="28" t="s">
        <v>813</v>
      </c>
      <c r="E229" s="27" t="s">
        <v>532</v>
      </c>
      <c r="F229" s="57">
        <v>0.4</v>
      </c>
      <c r="G229" s="57">
        <v>0.3</v>
      </c>
      <c r="H229" s="58" t="s">
        <v>77</v>
      </c>
      <c r="I229" s="58" t="s">
        <v>46</v>
      </c>
      <c r="J229" s="54">
        <v>0.08</v>
      </c>
      <c r="K229" s="27" t="s">
        <v>246</v>
      </c>
      <c r="L229" s="26" t="s">
        <v>23</v>
      </c>
    </row>
    <row r="230" spans="1:12" s="3" customFormat="1" ht="79.5" customHeight="1">
      <c r="A230" s="26">
        <f>SUBTOTAL(3,$B$144:B230)</f>
        <v>87</v>
      </c>
      <c r="B230" s="36" t="s">
        <v>814</v>
      </c>
      <c r="C230" s="36" t="s">
        <v>815</v>
      </c>
      <c r="D230" s="28" t="s">
        <v>816</v>
      </c>
      <c r="E230" s="27" t="s">
        <v>536</v>
      </c>
      <c r="F230" s="57">
        <v>0.4</v>
      </c>
      <c r="G230" s="57">
        <v>0.28</v>
      </c>
      <c r="H230" s="58">
        <v>44593</v>
      </c>
      <c r="I230" s="58">
        <v>45231</v>
      </c>
      <c r="J230" s="54">
        <v>0.2</v>
      </c>
      <c r="K230" s="27" t="s">
        <v>352</v>
      </c>
      <c r="L230" s="27" t="s">
        <v>270</v>
      </c>
    </row>
    <row r="231" spans="1:12" s="3" customFormat="1" ht="79.5" customHeight="1">
      <c r="A231" s="26">
        <f>SUBTOTAL(3,$B$144:B231)</f>
        <v>88</v>
      </c>
      <c r="B231" s="36" t="s">
        <v>817</v>
      </c>
      <c r="C231" s="36" t="s">
        <v>818</v>
      </c>
      <c r="D231" s="28" t="s">
        <v>819</v>
      </c>
      <c r="E231" s="27" t="s">
        <v>532</v>
      </c>
      <c r="F231" s="57">
        <v>0.38</v>
      </c>
      <c r="G231" s="57">
        <v>0.3</v>
      </c>
      <c r="H231" s="58" t="s">
        <v>77</v>
      </c>
      <c r="I231" s="58" t="s">
        <v>46</v>
      </c>
      <c r="J231" s="54">
        <v>0.18</v>
      </c>
      <c r="K231" s="27" t="s">
        <v>246</v>
      </c>
      <c r="L231" s="27" t="s">
        <v>31</v>
      </c>
    </row>
    <row r="232" spans="1:12" s="3" customFormat="1" ht="79.5" customHeight="1">
      <c r="A232" s="26">
        <f>SUBTOTAL(3,$B$144:B232)</f>
        <v>89</v>
      </c>
      <c r="B232" s="36" t="s">
        <v>820</v>
      </c>
      <c r="C232" s="36" t="s">
        <v>821</v>
      </c>
      <c r="D232" s="28" t="s">
        <v>822</v>
      </c>
      <c r="E232" s="27" t="s">
        <v>532</v>
      </c>
      <c r="F232" s="57">
        <v>0.35</v>
      </c>
      <c r="G232" s="57">
        <v>0.33</v>
      </c>
      <c r="H232" s="58" t="s">
        <v>77</v>
      </c>
      <c r="I232" s="58" t="s">
        <v>67</v>
      </c>
      <c r="J232" s="54">
        <v>0.15</v>
      </c>
      <c r="K232" s="27" t="s">
        <v>246</v>
      </c>
      <c r="L232" s="26" t="s">
        <v>23</v>
      </c>
    </row>
    <row r="233" spans="1:12" s="3" customFormat="1" ht="79.5" customHeight="1">
      <c r="A233" s="26">
        <f>SUBTOTAL(3,$B$144:B233)</f>
        <v>90</v>
      </c>
      <c r="B233" s="36" t="s">
        <v>823</v>
      </c>
      <c r="C233" s="36" t="s">
        <v>824</v>
      </c>
      <c r="D233" s="28" t="s">
        <v>825</v>
      </c>
      <c r="E233" s="27" t="s">
        <v>826</v>
      </c>
      <c r="F233" s="57">
        <v>0.3</v>
      </c>
      <c r="G233" s="57">
        <v>0.25</v>
      </c>
      <c r="H233" s="58">
        <v>44743</v>
      </c>
      <c r="I233" s="58">
        <v>45261</v>
      </c>
      <c r="J233" s="54">
        <v>0.06</v>
      </c>
      <c r="K233" s="27" t="s">
        <v>352</v>
      </c>
      <c r="L233" s="26" t="s">
        <v>23</v>
      </c>
    </row>
    <row r="234" spans="1:12" s="3" customFormat="1" ht="79.5" customHeight="1">
      <c r="A234" s="26">
        <f>SUBTOTAL(3,$B$144:B234)</f>
        <v>91</v>
      </c>
      <c r="B234" s="36" t="s">
        <v>827</v>
      </c>
      <c r="C234" s="36" t="s">
        <v>828</v>
      </c>
      <c r="D234" s="28" t="s">
        <v>829</v>
      </c>
      <c r="E234" s="27" t="s">
        <v>528</v>
      </c>
      <c r="F234" s="57">
        <v>0.3</v>
      </c>
      <c r="G234" s="57">
        <v>0.15</v>
      </c>
      <c r="H234" s="58" t="s">
        <v>92</v>
      </c>
      <c r="I234" s="58" t="s">
        <v>288</v>
      </c>
      <c r="J234" s="54">
        <v>0.15</v>
      </c>
      <c r="K234" s="27" t="s">
        <v>36</v>
      </c>
      <c r="L234" s="26" t="s">
        <v>23</v>
      </c>
    </row>
    <row r="235" spans="1:12" s="3" customFormat="1" ht="79.5" customHeight="1">
      <c r="A235" s="26">
        <f>SUBTOTAL(3,$B$144:B235)</f>
        <v>92</v>
      </c>
      <c r="B235" s="36" t="s">
        <v>830</v>
      </c>
      <c r="C235" s="36" t="s">
        <v>831</v>
      </c>
      <c r="D235" s="28" t="s">
        <v>832</v>
      </c>
      <c r="E235" s="27" t="s">
        <v>532</v>
      </c>
      <c r="F235" s="57">
        <v>0.28</v>
      </c>
      <c r="G235" s="57">
        <v>0.2</v>
      </c>
      <c r="H235" s="58" t="s">
        <v>77</v>
      </c>
      <c r="I235" s="58" t="s">
        <v>46</v>
      </c>
      <c r="J235" s="54">
        <v>0.09</v>
      </c>
      <c r="K235" s="27" t="s">
        <v>246</v>
      </c>
      <c r="L235" s="26" t="s">
        <v>23</v>
      </c>
    </row>
    <row r="236" spans="1:12" s="3" customFormat="1" ht="79.5" customHeight="1">
      <c r="A236" s="26">
        <f>SUBTOTAL(3,$B$144:B236)</f>
        <v>93</v>
      </c>
      <c r="B236" s="36" t="s">
        <v>833</v>
      </c>
      <c r="C236" s="36" t="s">
        <v>834</v>
      </c>
      <c r="D236" s="28" t="s">
        <v>835</v>
      </c>
      <c r="E236" s="27" t="s">
        <v>532</v>
      </c>
      <c r="F236" s="57">
        <v>0.27</v>
      </c>
      <c r="G236" s="57">
        <v>0.2</v>
      </c>
      <c r="H236" s="58" t="s">
        <v>77</v>
      </c>
      <c r="I236" s="58" t="s">
        <v>46</v>
      </c>
      <c r="J236" s="54">
        <v>0.03</v>
      </c>
      <c r="K236" s="27" t="s">
        <v>246</v>
      </c>
      <c r="L236" s="26" t="s">
        <v>23</v>
      </c>
    </row>
    <row r="237" spans="1:12" s="3" customFormat="1" ht="79.5" customHeight="1">
      <c r="A237" s="26">
        <f>SUBTOTAL(3,$B$144:B237)</f>
        <v>94</v>
      </c>
      <c r="B237" s="36" t="s">
        <v>836</v>
      </c>
      <c r="C237" s="36" t="s">
        <v>837</v>
      </c>
      <c r="D237" s="28" t="s">
        <v>838</v>
      </c>
      <c r="E237" s="27" t="s">
        <v>839</v>
      </c>
      <c r="F237" s="57">
        <v>0.27</v>
      </c>
      <c r="G237" s="57">
        <v>0.15</v>
      </c>
      <c r="H237" s="58">
        <v>44986</v>
      </c>
      <c r="I237" s="58">
        <v>45566</v>
      </c>
      <c r="J237" s="54">
        <v>0.12</v>
      </c>
      <c r="K237" s="26" t="s">
        <v>47</v>
      </c>
      <c r="L237" s="27" t="s">
        <v>270</v>
      </c>
    </row>
    <row r="238" spans="1:12" s="3" customFormat="1" ht="79.5" customHeight="1">
      <c r="A238" s="26">
        <f>SUBTOTAL(3,$B$144:B238)</f>
        <v>95</v>
      </c>
      <c r="B238" s="36" t="s">
        <v>840</v>
      </c>
      <c r="C238" s="36" t="s">
        <v>841</v>
      </c>
      <c r="D238" s="28" t="s">
        <v>842</v>
      </c>
      <c r="E238" s="27" t="s">
        <v>532</v>
      </c>
      <c r="F238" s="57">
        <v>0.26</v>
      </c>
      <c r="G238" s="57">
        <v>0.2</v>
      </c>
      <c r="H238" s="58" t="s">
        <v>77</v>
      </c>
      <c r="I238" s="58" t="s">
        <v>46</v>
      </c>
      <c r="J238" s="54">
        <v>0.09</v>
      </c>
      <c r="K238" s="27" t="s">
        <v>246</v>
      </c>
      <c r="L238" s="26" t="s">
        <v>23</v>
      </c>
    </row>
    <row r="239" spans="1:12" s="3" customFormat="1" ht="79.5" customHeight="1">
      <c r="A239" s="26">
        <f>SUBTOTAL(3,$B$144:B239)</f>
        <v>96</v>
      </c>
      <c r="B239" s="36" t="s">
        <v>843</v>
      </c>
      <c r="C239" s="36" t="s">
        <v>844</v>
      </c>
      <c r="D239" s="28" t="s">
        <v>845</v>
      </c>
      <c r="E239" s="27" t="s">
        <v>532</v>
      </c>
      <c r="F239" s="57">
        <v>0.26</v>
      </c>
      <c r="G239" s="57">
        <v>0.18</v>
      </c>
      <c r="H239" s="58" t="s">
        <v>77</v>
      </c>
      <c r="I239" s="58" t="s">
        <v>46</v>
      </c>
      <c r="J239" s="54">
        <v>0.18</v>
      </c>
      <c r="K239" s="27" t="s">
        <v>246</v>
      </c>
      <c r="L239" s="27" t="s">
        <v>31</v>
      </c>
    </row>
    <row r="240" spans="1:12" s="3" customFormat="1" ht="79.5" customHeight="1">
      <c r="A240" s="26">
        <f>SUBTOTAL(3,$B$144:B240)</f>
        <v>97</v>
      </c>
      <c r="B240" s="36" t="s">
        <v>846</v>
      </c>
      <c r="C240" s="36" t="s">
        <v>847</v>
      </c>
      <c r="D240" s="28" t="s">
        <v>848</v>
      </c>
      <c r="E240" s="27" t="s">
        <v>673</v>
      </c>
      <c r="F240" s="57">
        <v>0.25</v>
      </c>
      <c r="G240" s="57">
        <v>0.25</v>
      </c>
      <c r="H240" s="58">
        <v>44958</v>
      </c>
      <c r="I240" s="58">
        <v>45627</v>
      </c>
      <c r="J240" s="54">
        <v>0.09</v>
      </c>
      <c r="K240" s="27" t="s">
        <v>40</v>
      </c>
      <c r="L240" s="26" t="s">
        <v>23</v>
      </c>
    </row>
    <row r="241" spans="1:12" s="3" customFormat="1" ht="79.5" customHeight="1">
      <c r="A241" s="26">
        <f>SUBTOTAL(3,$B$144:B241)</f>
        <v>98</v>
      </c>
      <c r="B241" s="36" t="s">
        <v>849</v>
      </c>
      <c r="C241" s="36" t="s">
        <v>850</v>
      </c>
      <c r="D241" s="28" t="s">
        <v>851</v>
      </c>
      <c r="E241" s="27" t="s">
        <v>665</v>
      </c>
      <c r="F241" s="57">
        <v>0.25</v>
      </c>
      <c r="G241" s="57">
        <v>0.2</v>
      </c>
      <c r="H241" s="58">
        <v>44958</v>
      </c>
      <c r="I241" s="58">
        <v>45627</v>
      </c>
      <c r="J241" s="54">
        <v>0.1</v>
      </c>
      <c r="K241" s="27" t="s">
        <v>246</v>
      </c>
      <c r="L241" s="27" t="s">
        <v>270</v>
      </c>
    </row>
    <row r="242" spans="1:12" s="3" customFormat="1" ht="79.5" customHeight="1">
      <c r="A242" s="26">
        <f>SUBTOTAL(3,$B$144:B242)</f>
        <v>99</v>
      </c>
      <c r="B242" s="36" t="s">
        <v>852</v>
      </c>
      <c r="C242" s="36" t="s">
        <v>853</v>
      </c>
      <c r="D242" s="28" t="s">
        <v>854</v>
      </c>
      <c r="E242" s="27" t="s">
        <v>528</v>
      </c>
      <c r="F242" s="57">
        <v>0.25</v>
      </c>
      <c r="G242" s="57">
        <v>0.11</v>
      </c>
      <c r="H242" s="58" t="s">
        <v>855</v>
      </c>
      <c r="I242" s="58" t="s">
        <v>133</v>
      </c>
      <c r="J242" s="54">
        <v>0.1</v>
      </c>
      <c r="K242" s="26" t="s">
        <v>47</v>
      </c>
      <c r="L242" s="27" t="s">
        <v>270</v>
      </c>
    </row>
    <row r="243" spans="1:12" s="3" customFormat="1" ht="79.5" customHeight="1">
      <c r="A243" s="26">
        <f>SUBTOTAL(3,$B$144:B243)</f>
        <v>100</v>
      </c>
      <c r="B243" s="36" t="s">
        <v>856</v>
      </c>
      <c r="C243" s="36" t="s">
        <v>857</v>
      </c>
      <c r="D243" s="28" t="s">
        <v>858</v>
      </c>
      <c r="E243" s="27" t="s">
        <v>859</v>
      </c>
      <c r="F243" s="57">
        <v>0.23</v>
      </c>
      <c r="G243" s="57">
        <v>0.14</v>
      </c>
      <c r="H243" s="58" t="s">
        <v>144</v>
      </c>
      <c r="I243" s="58">
        <v>45261</v>
      </c>
      <c r="J243" s="54">
        <v>0.05</v>
      </c>
      <c r="K243" s="27" t="s">
        <v>352</v>
      </c>
      <c r="L243" s="27" t="s">
        <v>23</v>
      </c>
    </row>
    <row r="244" spans="1:12" s="3" customFormat="1" ht="79.5" customHeight="1">
      <c r="A244" s="26">
        <f>SUBTOTAL(3,$B$144:B244)</f>
        <v>101</v>
      </c>
      <c r="B244" s="36" t="s">
        <v>860</v>
      </c>
      <c r="C244" s="36" t="s">
        <v>861</v>
      </c>
      <c r="D244" s="28" t="s">
        <v>862</v>
      </c>
      <c r="E244" s="27" t="s">
        <v>528</v>
      </c>
      <c r="F244" s="57">
        <v>0.23</v>
      </c>
      <c r="G244" s="57">
        <v>0.11</v>
      </c>
      <c r="H244" s="58" t="s">
        <v>505</v>
      </c>
      <c r="I244" s="58" t="s">
        <v>133</v>
      </c>
      <c r="J244" s="54">
        <v>0.11</v>
      </c>
      <c r="K244" s="27" t="s">
        <v>36</v>
      </c>
      <c r="L244" s="26" t="s">
        <v>23</v>
      </c>
    </row>
    <row r="245" spans="1:12" s="3" customFormat="1" ht="79.5" customHeight="1">
      <c r="A245" s="26">
        <f>SUBTOTAL(3,$B$144:B245)</f>
        <v>102</v>
      </c>
      <c r="B245" s="36" t="s">
        <v>863</v>
      </c>
      <c r="C245" s="36" t="s">
        <v>864</v>
      </c>
      <c r="D245" s="28" t="s">
        <v>865</v>
      </c>
      <c r="E245" s="27" t="s">
        <v>630</v>
      </c>
      <c r="F245" s="57">
        <v>0.2</v>
      </c>
      <c r="G245" s="57">
        <v>0.18</v>
      </c>
      <c r="H245" s="58" t="s">
        <v>92</v>
      </c>
      <c r="I245" s="58" t="s">
        <v>46</v>
      </c>
      <c r="J245" s="54">
        <v>0.1</v>
      </c>
      <c r="K245" s="27" t="s">
        <v>36</v>
      </c>
      <c r="L245" s="26" t="s">
        <v>23</v>
      </c>
    </row>
    <row r="246" spans="1:12" s="3" customFormat="1" ht="79.5" customHeight="1">
      <c r="A246" s="26">
        <f>SUBTOTAL(3,$B$144:B246)</f>
        <v>103</v>
      </c>
      <c r="B246" s="36" t="s">
        <v>866</v>
      </c>
      <c r="C246" s="36" t="s">
        <v>867</v>
      </c>
      <c r="D246" s="28" t="s">
        <v>868</v>
      </c>
      <c r="E246" s="27" t="s">
        <v>727</v>
      </c>
      <c r="F246" s="57">
        <v>0.2</v>
      </c>
      <c r="G246" s="57">
        <v>0.15</v>
      </c>
      <c r="H246" s="58">
        <v>45017</v>
      </c>
      <c r="I246" s="58">
        <v>45261</v>
      </c>
      <c r="J246" s="54">
        <v>0.2</v>
      </c>
      <c r="K246" s="27" t="s">
        <v>36</v>
      </c>
      <c r="L246" s="26" t="s">
        <v>23</v>
      </c>
    </row>
    <row r="247" spans="1:12" s="3" customFormat="1" ht="79.5" customHeight="1">
      <c r="A247" s="26">
        <f>SUBTOTAL(3,$B$144:B247)</f>
        <v>104</v>
      </c>
      <c r="B247" s="36" t="s">
        <v>869</v>
      </c>
      <c r="C247" s="36" t="s">
        <v>870</v>
      </c>
      <c r="D247" s="28" t="s">
        <v>871</v>
      </c>
      <c r="E247" s="27" t="s">
        <v>528</v>
      </c>
      <c r="F247" s="57">
        <v>0.2</v>
      </c>
      <c r="G247" s="57">
        <v>0.11</v>
      </c>
      <c r="H247" s="58" t="s">
        <v>557</v>
      </c>
      <c r="I247" s="58" t="s">
        <v>206</v>
      </c>
      <c r="J247" s="54">
        <v>0.07</v>
      </c>
      <c r="K247" s="27" t="s">
        <v>36</v>
      </c>
      <c r="L247" s="26" t="s">
        <v>23</v>
      </c>
    </row>
    <row r="248" spans="1:12" s="3" customFormat="1" ht="79.5" customHeight="1">
      <c r="A248" s="26">
        <f>SUBTOTAL(3,$B$144:B248)</f>
        <v>105</v>
      </c>
      <c r="B248" s="36" t="s">
        <v>872</v>
      </c>
      <c r="C248" s="36" t="s">
        <v>873</v>
      </c>
      <c r="D248" s="28" t="s">
        <v>874</v>
      </c>
      <c r="E248" s="27" t="s">
        <v>528</v>
      </c>
      <c r="F248" s="57">
        <v>0.2</v>
      </c>
      <c r="G248" s="57">
        <v>0.11</v>
      </c>
      <c r="H248" s="58" t="s">
        <v>557</v>
      </c>
      <c r="I248" s="58" t="s">
        <v>133</v>
      </c>
      <c r="J248" s="54">
        <v>0.1</v>
      </c>
      <c r="K248" s="27" t="s">
        <v>36</v>
      </c>
      <c r="L248" s="26" t="s">
        <v>23</v>
      </c>
    </row>
    <row r="249" spans="1:12" s="3" customFormat="1" ht="79.5" customHeight="1">
      <c r="A249" s="26">
        <f>SUBTOTAL(3,$B$144:B249)</f>
        <v>106</v>
      </c>
      <c r="B249" s="36" t="s">
        <v>875</v>
      </c>
      <c r="C249" s="36" t="s">
        <v>876</v>
      </c>
      <c r="D249" s="28" t="s">
        <v>877</v>
      </c>
      <c r="E249" s="27" t="s">
        <v>528</v>
      </c>
      <c r="F249" s="57">
        <v>0.2</v>
      </c>
      <c r="G249" s="57">
        <v>0.1</v>
      </c>
      <c r="H249" s="58" t="s">
        <v>28</v>
      </c>
      <c r="I249" s="58" t="s">
        <v>46</v>
      </c>
      <c r="J249" s="54">
        <v>0.05</v>
      </c>
      <c r="K249" s="27" t="s">
        <v>36</v>
      </c>
      <c r="L249" s="26" t="s">
        <v>23</v>
      </c>
    </row>
    <row r="250" spans="1:12" s="3" customFormat="1" ht="79.5" customHeight="1">
      <c r="A250" s="26">
        <f>SUBTOTAL(3,$B$144:B250)</f>
        <v>107</v>
      </c>
      <c r="B250" s="36" t="s">
        <v>525</v>
      </c>
      <c r="C250" s="36" t="s">
        <v>878</v>
      </c>
      <c r="D250" s="28" t="s">
        <v>879</v>
      </c>
      <c r="E250" s="27" t="s">
        <v>539</v>
      </c>
      <c r="F250" s="57">
        <v>0.18</v>
      </c>
      <c r="G250" s="57">
        <v>0.18</v>
      </c>
      <c r="H250" s="58">
        <v>44805</v>
      </c>
      <c r="I250" s="58">
        <v>45627</v>
      </c>
      <c r="J250" s="54">
        <v>0.05</v>
      </c>
      <c r="K250" s="26" t="s">
        <v>47</v>
      </c>
      <c r="L250" s="27" t="s">
        <v>23</v>
      </c>
    </row>
    <row r="251" spans="1:12" s="3" customFormat="1" ht="79.5" customHeight="1">
      <c r="A251" s="26">
        <f>SUBTOTAL(3,$B$144:B251)</f>
        <v>108</v>
      </c>
      <c r="B251" s="36" t="s">
        <v>880</v>
      </c>
      <c r="C251" s="36" t="s">
        <v>881</v>
      </c>
      <c r="D251" s="28" t="s">
        <v>882</v>
      </c>
      <c r="E251" s="27" t="s">
        <v>528</v>
      </c>
      <c r="F251" s="57">
        <v>0.15</v>
      </c>
      <c r="G251" s="57">
        <v>0.1</v>
      </c>
      <c r="H251" s="58">
        <v>44166</v>
      </c>
      <c r="I251" s="58">
        <v>45261</v>
      </c>
      <c r="J251" s="54">
        <v>0.0704</v>
      </c>
      <c r="K251" s="27" t="s">
        <v>40</v>
      </c>
      <c r="L251" s="27" t="s">
        <v>23</v>
      </c>
    </row>
    <row r="252" spans="1:12" s="3" customFormat="1" ht="102.75" customHeight="1">
      <c r="A252" s="26">
        <f>SUBTOTAL(3,$B$144:B252)</f>
        <v>109</v>
      </c>
      <c r="B252" s="36" t="s">
        <v>883</v>
      </c>
      <c r="C252" s="36" t="s">
        <v>884</v>
      </c>
      <c r="D252" s="28" t="s">
        <v>885</v>
      </c>
      <c r="E252" s="27" t="s">
        <v>745</v>
      </c>
      <c r="F252" s="57">
        <v>0.13</v>
      </c>
      <c r="G252" s="57">
        <v>0.13</v>
      </c>
      <c r="H252" s="58">
        <v>44621</v>
      </c>
      <c r="I252" s="58">
        <v>45261</v>
      </c>
      <c r="J252" s="54">
        <v>0.0705</v>
      </c>
      <c r="K252" s="27" t="s">
        <v>137</v>
      </c>
      <c r="L252" s="26" t="s">
        <v>23</v>
      </c>
    </row>
    <row r="253" spans="1:12" s="3" customFormat="1" ht="93" customHeight="1">
      <c r="A253" s="26">
        <f>SUBTOTAL(3,$B$144:B253)</f>
        <v>110</v>
      </c>
      <c r="B253" s="36" t="s">
        <v>886</v>
      </c>
      <c r="C253" s="36" t="s">
        <v>887</v>
      </c>
      <c r="D253" s="28" t="s">
        <v>888</v>
      </c>
      <c r="E253" s="27" t="s">
        <v>889</v>
      </c>
      <c r="F253" s="57">
        <v>0.12</v>
      </c>
      <c r="G253" s="57">
        <v>0.12</v>
      </c>
      <c r="H253" s="58">
        <v>44927</v>
      </c>
      <c r="I253" s="58">
        <v>45261</v>
      </c>
      <c r="J253" s="54">
        <v>0.12</v>
      </c>
      <c r="K253" s="26" t="s">
        <v>47</v>
      </c>
      <c r="L253" s="27" t="s">
        <v>23</v>
      </c>
    </row>
    <row r="254" spans="1:12" s="3" customFormat="1" ht="93" customHeight="1">
      <c r="A254" s="26">
        <f>SUBTOTAL(3,$B$144:B254)</f>
        <v>111</v>
      </c>
      <c r="B254" s="36" t="s">
        <v>890</v>
      </c>
      <c r="C254" s="36" t="s">
        <v>891</v>
      </c>
      <c r="D254" s="28" t="s">
        <v>892</v>
      </c>
      <c r="E254" s="27" t="s">
        <v>528</v>
      </c>
      <c r="F254" s="57">
        <v>0.1125</v>
      </c>
      <c r="G254" s="57">
        <v>0.0625</v>
      </c>
      <c r="H254" s="58">
        <v>44652</v>
      </c>
      <c r="I254" s="58">
        <v>45413</v>
      </c>
      <c r="J254" s="54">
        <v>0.05</v>
      </c>
      <c r="K254" s="27" t="s">
        <v>36</v>
      </c>
      <c r="L254" s="27" t="s">
        <v>23</v>
      </c>
    </row>
    <row r="255" spans="1:12" s="3" customFormat="1" ht="93" customHeight="1">
      <c r="A255" s="26">
        <f>SUBTOTAL(3,$B$144:B255)</f>
        <v>112</v>
      </c>
      <c r="B255" s="36" t="s">
        <v>893</v>
      </c>
      <c r="C255" s="36" t="s">
        <v>894</v>
      </c>
      <c r="D255" s="28" t="s">
        <v>895</v>
      </c>
      <c r="E255" s="27" t="s">
        <v>630</v>
      </c>
      <c r="F255" s="57">
        <v>0.11</v>
      </c>
      <c r="G255" s="57">
        <v>0.08</v>
      </c>
      <c r="H255" s="58">
        <v>44866</v>
      </c>
      <c r="I255" s="58">
        <v>45261</v>
      </c>
      <c r="J255" s="54">
        <v>0.05</v>
      </c>
      <c r="K255" s="27" t="s">
        <v>36</v>
      </c>
      <c r="L255" s="26" t="s">
        <v>23</v>
      </c>
    </row>
    <row r="256" spans="1:12" s="3" customFormat="1" ht="93" customHeight="1">
      <c r="A256" s="26">
        <f>SUBTOTAL(3,$B$144:B256)</f>
        <v>113</v>
      </c>
      <c r="B256" s="36" t="s">
        <v>896</v>
      </c>
      <c r="C256" s="36" t="s">
        <v>897</v>
      </c>
      <c r="D256" s="28" t="s">
        <v>898</v>
      </c>
      <c r="E256" s="27" t="s">
        <v>745</v>
      </c>
      <c r="F256" s="57">
        <v>0.1</v>
      </c>
      <c r="G256" s="57">
        <v>0.1</v>
      </c>
      <c r="H256" s="58">
        <v>44896</v>
      </c>
      <c r="I256" s="58">
        <v>45261</v>
      </c>
      <c r="J256" s="54">
        <v>0.1</v>
      </c>
      <c r="K256" s="26" t="s">
        <v>47</v>
      </c>
      <c r="L256" s="27" t="s">
        <v>31</v>
      </c>
    </row>
    <row r="257" spans="1:12" s="3" customFormat="1" ht="79.5" customHeight="1">
      <c r="A257" s="26">
        <f>SUBTOTAL(3,$B$144:B257)</f>
        <v>114</v>
      </c>
      <c r="B257" s="36" t="s">
        <v>899</v>
      </c>
      <c r="C257" s="36" t="s">
        <v>900</v>
      </c>
      <c r="D257" s="28" t="s">
        <v>901</v>
      </c>
      <c r="E257" s="27" t="s">
        <v>539</v>
      </c>
      <c r="F257" s="57">
        <v>0.1</v>
      </c>
      <c r="G257" s="57">
        <v>0.088</v>
      </c>
      <c r="H257" s="58">
        <v>44986</v>
      </c>
      <c r="I257" s="58">
        <v>45261</v>
      </c>
      <c r="J257" s="54">
        <v>0.02</v>
      </c>
      <c r="K257" s="27" t="s">
        <v>36</v>
      </c>
      <c r="L257" s="27" t="s">
        <v>31</v>
      </c>
    </row>
    <row r="258" spans="1:12" s="3" customFormat="1" ht="79.5" customHeight="1">
      <c r="A258" s="26">
        <f>SUBTOTAL(3,$B$144:B258)</f>
        <v>115</v>
      </c>
      <c r="B258" s="36" t="s">
        <v>902</v>
      </c>
      <c r="C258" s="36" t="s">
        <v>903</v>
      </c>
      <c r="D258" s="28" t="s">
        <v>904</v>
      </c>
      <c r="E258" s="27" t="s">
        <v>727</v>
      </c>
      <c r="F258" s="57">
        <v>0.1</v>
      </c>
      <c r="G258" s="57">
        <v>0.083</v>
      </c>
      <c r="H258" s="58">
        <v>45017</v>
      </c>
      <c r="I258" s="58">
        <v>45261</v>
      </c>
      <c r="J258" s="54">
        <v>0.015</v>
      </c>
      <c r="K258" s="27" t="s">
        <v>36</v>
      </c>
      <c r="L258" s="27" t="s">
        <v>23</v>
      </c>
    </row>
    <row r="259" spans="1:12" s="3" customFormat="1" ht="79.5" customHeight="1">
      <c r="A259" s="26">
        <f>SUBTOTAL(3,$B$144:B259)</f>
        <v>116</v>
      </c>
      <c r="B259" s="36" t="s">
        <v>905</v>
      </c>
      <c r="C259" s="36" t="s">
        <v>906</v>
      </c>
      <c r="D259" s="28" t="s">
        <v>907</v>
      </c>
      <c r="E259" s="27" t="s">
        <v>532</v>
      </c>
      <c r="F259" s="57">
        <v>0.1</v>
      </c>
      <c r="G259" s="57">
        <v>0.08</v>
      </c>
      <c r="H259" s="58" t="s">
        <v>77</v>
      </c>
      <c r="I259" s="58" t="s">
        <v>46</v>
      </c>
      <c r="J259" s="54">
        <v>0.06</v>
      </c>
      <c r="K259" s="27" t="s">
        <v>40</v>
      </c>
      <c r="L259" s="27" t="s">
        <v>31</v>
      </c>
    </row>
    <row r="260" spans="1:12" s="3" customFormat="1" ht="79.5" customHeight="1">
      <c r="A260" s="26">
        <f>SUBTOTAL(3,$B$144:B260)</f>
        <v>117</v>
      </c>
      <c r="B260" s="36" t="s">
        <v>908</v>
      </c>
      <c r="C260" s="36" t="s">
        <v>909</v>
      </c>
      <c r="D260" s="28" t="s">
        <v>910</v>
      </c>
      <c r="E260" s="27" t="s">
        <v>532</v>
      </c>
      <c r="F260" s="57">
        <v>0.083</v>
      </c>
      <c r="G260" s="57">
        <v>0.075</v>
      </c>
      <c r="H260" s="58">
        <v>44927</v>
      </c>
      <c r="I260" s="58">
        <v>45261</v>
      </c>
      <c r="J260" s="54">
        <v>0.083</v>
      </c>
      <c r="K260" s="27" t="s">
        <v>36</v>
      </c>
      <c r="L260" s="27" t="s">
        <v>31</v>
      </c>
    </row>
    <row r="261" spans="1:12" s="3" customFormat="1" ht="79.5" customHeight="1">
      <c r="A261" s="26">
        <f>SUBTOTAL(3,$B$144:B261)</f>
        <v>118</v>
      </c>
      <c r="B261" s="36" t="s">
        <v>911</v>
      </c>
      <c r="C261" s="36" t="s">
        <v>912</v>
      </c>
      <c r="D261" s="28" t="s">
        <v>913</v>
      </c>
      <c r="E261" s="27" t="s">
        <v>673</v>
      </c>
      <c r="F261" s="57">
        <v>0.082925</v>
      </c>
      <c r="G261" s="57">
        <v>0.072929</v>
      </c>
      <c r="H261" s="58">
        <v>44562</v>
      </c>
      <c r="I261" s="58">
        <v>45261</v>
      </c>
      <c r="J261" s="54">
        <v>0.0572</v>
      </c>
      <c r="K261" s="27" t="s">
        <v>40</v>
      </c>
      <c r="L261" s="27" t="s">
        <v>23</v>
      </c>
    </row>
    <row r="262" spans="1:12" s="3" customFormat="1" ht="79.5" customHeight="1">
      <c r="A262" s="26">
        <f>SUBTOTAL(3,$B$144:B262)</f>
        <v>119</v>
      </c>
      <c r="B262" s="36" t="s">
        <v>914</v>
      </c>
      <c r="C262" s="36" t="s">
        <v>915</v>
      </c>
      <c r="D262" s="28" t="s">
        <v>916</v>
      </c>
      <c r="E262" s="27" t="s">
        <v>745</v>
      </c>
      <c r="F262" s="57">
        <v>0.08</v>
      </c>
      <c r="G262" s="57">
        <v>0.08</v>
      </c>
      <c r="H262" s="58">
        <v>44866</v>
      </c>
      <c r="I262" s="58">
        <v>45261</v>
      </c>
      <c r="J262" s="54">
        <v>0.06</v>
      </c>
      <c r="K262" s="27" t="s">
        <v>30</v>
      </c>
      <c r="L262" s="27" t="s">
        <v>31</v>
      </c>
    </row>
    <row r="263" spans="1:12" s="3" customFormat="1" ht="79.5" customHeight="1">
      <c r="A263" s="26">
        <f>SUBTOTAL(3,$B$144:B263)</f>
        <v>120</v>
      </c>
      <c r="B263" s="36" t="s">
        <v>917</v>
      </c>
      <c r="C263" s="36" t="s">
        <v>918</v>
      </c>
      <c r="D263" s="28" t="s">
        <v>919</v>
      </c>
      <c r="E263" s="27" t="s">
        <v>745</v>
      </c>
      <c r="F263" s="57">
        <v>0.08</v>
      </c>
      <c r="G263" s="57">
        <v>0.08</v>
      </c>
      <c r="H263" s="58">
        <v>44958</v>
      </c>
      <c r="I263" s="58">
        <v>45444</v>
      </c>
      <c r="J263" s="54">
        <v>0.08</v>
      </c>
      <c r="K263" s="26" t="s">
        <v>47</v>
      </c>
      <c r="L263" s="27" t="s">
        <v>31</v>
      </c>
    </row>
    <row r="264" spans="1:12" s="3" customFormat="1" ht="79.5" customHeight="1">
      <c r="A264" s="26">
        <f>SUBTOTAL(3,$B$144:B264)</f>
        <v>121</v>
      </c>
      <c r="B264" s="36" t="s">
        <v>920</v>
      </c>
      <c r="C264" s="36" t="s">
        <v>921</v>
      </c>
      <c r="D264" s="28" t="s">
        <v>922</v>
      </c>
      <c r="E264" s="27" t="s">
        <v>532</v>
      </c>
      <c r="F264" s="57">
        <v>0.076</v>
      </c>
      <c r="G264" s="57">
        <v>0.076</v>
      </c>
      <c r="H264" s="58">
        <v>44927</v>
      </c>
      <c r="I264" s="58">
        <v>45261</v>
      </c>
      <c r="J264" s="54">
        <v>0.076</v>
      </c>
      <c r="K264" s="27" t="s">
        <v>36</v>
      </c>
      <c r="L264" s="27" t="s">
        <v>31</v>
      </c>
    </row>
    <row r="265" spans="1:12" s="3" customFormat="1" ht="79.5" customHeight="1">
      <c r="A265" s="26">
        <f>SUBTOTAL(3,$B$144:B265)</f>
        <v>122</v>
      </c>
      <c r="B265" s="36" t="s">
        <v>923</v>
      </c>
      <c r="C265" s="36" t="s">
        <v>924</v>
      </c>
      <c r="D265" s="28" t="s">
        <v>925</v>
      </c>
      <c r="E265" s="27" t="s">
        <v>532</v>
      </c>
      <c r="F265" s="57">
        <v>0.075</v>
      </c>
      <c r="G265" s="57">
        <v>0.075</v>
      </c>
      <c r="H265" s="58">
        <v>44927</v>
      </c>
      <c r="I265" s="58">
        <v>45261</v>
      </c>
      <c r="J265" s="54">
        <v>0.075</v>
      </c>
      <c r="K265" s="27" t="s">
        <v>36</v>
      </c>
      <c r="L265" s="27" t="s">
        <v>31</v>
      </c>
    </row>
    <row r="266" spans="1:12" s="3" customFormat="1" ht="79.5" customHeight="1">
      <c r="A266" s="26">
        <f>SUBTOTAL(3,$B$144:B266)</f>
        <v>123</v>
      </c>
      <c r="B266" s="36" t="s">
        <v>926</v>
      </c>
      <c r="C266" s="36" t="s">
        <v>927</v>
      </c>
      <c r="D266" s="28" t="s">
        <v>928</v>
      </c>
      <c r="E266" s="27" t="s">
        <v>532</v>
      </c>
      <c r="F266" s="57">
        <v>0.063</v>
      </c>
      <c r="G266" s="57">
        <v>0.063</v>
      </c>
      <c r="H266" s="58">
        <v>44927</v>
      </c>
      <c r="I266" s="58">
        <v>45261</v>
      </c>
      <c r="J266" s="54">
        <v>0.063</v>
      </c>
      <c r="K266" s="27" t="s">
        <v>36</v>
      </c>
      <c r="L266" s="27" t="s">
        <v>31</v>
      </c>
    </row>
    <row r="267" spans="1:12" s="3" customFormat="1" ht="79.5" customHeight="1">
      <c r="A267" s="26">
        <f>SUBTOTAL(3,$B$144:B267)</f>
        <v>124</v>
      </c>
      <c r="B267" s="36" t="s">
        <v>929</v>
      </c>
      <c r="C267" s="36" t="s">
        <v>930</v>
      </c>
      <c r="D267" s="28" t="s">
        <v>931</v>
      </c>
      <c r="E267" s="27" t="s">
        <v>706</v>
      </c>
      <c r="F267" s="57">
        <v>0.0618</v>
      </c>
      <c r="G267" s="57">
        <v>0.0618</v>
      </c>
      <c r="H267" s="58">
        <v>44501</v>
      </c>
      <c r="I267" s="58">
        <v>45444</v>
      </c>
      <c r="J267" s="54">
        <v>0.015</v>
      </c>
      <c r="K267" s="27" t="s">
        <v>36</v>
      </c>
      <c r="L267" s="27" t="s">
        <v>31</v>
      </c>
    </row>
    <row r="268" spans="1:12" s="3" customFormat="1" ht="79.5" customHeight="1">
      <c r="A268" s="26">
        <f>SUBTOTAL(3,$B$144:B268)</f>
        <v>125</v>
      </c>
      <c r="B268" s="36" t="s">
        <v>932</v>
      </c>
      <c r="C268" s="36" t="s">
        <v>933</v>
      </c>
      <c r="D268" s="28" t="s">
        <v>934</v>
      </c>
      <c r="E268" s="27" t="s">
        <v>935</v>
      </c>
      <c r="F268" s="57">
        <v>0.0618</v>
      </c>
      <c r="G268" s="57">
        <v>0.0618</v>
      </c>
      <c r="H268" s="58">
        <v>44774</v>
      </c>
      <c r="I268" s="58">
        <v>45200</v>
      </c>
      <c r="J268" s="54">
        <v>0</v>
      </c>
      <c r="K268" s="27" t="s">
        <v>36</v>
      </c>
      <c r="L268" s="27" t="s">
        <v>31</v>
      </c>
    </row>
    <row r="269" spans="1:12" s="3" customFormat="1" ht="79.5" customHeight="1">
      <c r="A269" s="26">
        <f>SUBTOTAL(3,$B$144:B269)</f>
        <v>126</v>
      </c>
      <c r="B269" s="36" t="s">
        <v>936</v>
      </c>
      <c r="C269" s="36" t="s">
        <v>937</v>
      </c>
      <c r="D269" s="28" t="s">
        <v>938</v>
      </c>
      <c r="E269" s="27" t="s">
        <v>528</v>
      </c>
      <c r="F269" s="57">
        <v>0.0612</v>
      </c>
      <c r="G269" s="57">
        <v>0.06</v>
      </c>
      <c r="H269" s="58">
        <v>44713</v>
      </c>
      <c r="I269" s="58">
        <v>45200</v>
      </c>
      <c r="J269" s="54">
        <v>0.035</v>
      </c>
      <c r="K269" s="27" t="s">
        <v>36</v>
      </c>
      <c r="L269" s="27" t="s">
        <v>31</v>
      </c>
    </row>
    <row r="270" spans="1:12" s="3" customFormat="1" ht="79.5" customHeight="1">
      <c r="A270" s="26">
        <f>SUBTOTAL(3,$B$144:B270)</f>
        <v>127</v>
      </c>
      <c r="B270" s="36" t="s">
        <v>939</v>
      </c>
      <c r="C270" s="36" t="s">
        <v>940</v>
      </c>
      <c r="D270" s="28" t="s">
        <v>941</v>
      </c>
      <c r="E270" s="27" t="s">
        <v>942</v>
      </c>
      <c r="F270" s="57">
        <v>0.058</v>
      </c>
      <c r="G270" s="57">
        <v>0.05</v>
      </c>
      <c r="H270" s="58">
        <v>44927</v>
      </c>
      <c r="I270" s="58">
        <v>45261</v>
      </c>
      <c r="J270" s="54">
        <v>0.058</v>
      </c>
      <c r="K270" s="26" t="s">
        <v>47</v>
      </c>
      <c r="L270" s="27" t="s">
        <v>270</v>
      </c>
    </row>
    <row r="271" spans="1:12" s="3" customFormat="1" ht="69" customHeight="1">
      <c r="A271" s="26">
        <f>SUBTOTAL(3,$B$144:B271)</f>
        <v>128</v>
      </c>
      <c r="B271" s="36" t="s">
        <v>943</v>
      </c>
      <c r="C271" s="36" t="s">
        <v>944</v>
      </c>
      <c r="D271" s="28" t="s">
        <v>945</v>
      </c>
      <c r="E271" s="27" t="s">
        <v>826</v>
      </c>
      <c r="F271" s="57">
        <v>0.0519</v>
      </c>
      <c r="G271" s="57">
        <v>0.0519</v>
      </c>
      <c r="H271" s="58">
        <v>44835</v>
      </c>
      <c r="I271" s="58">
        <v>45261</v>
      </c>
      <c r="J271" s="54">
        <v>0.05</v>
      </c>
      <c r="K271" s="27" t="s">
        <v>352</v>
      </c>
      <c r="L271" s="27" t="s">
        <v>31</v>
      </c>
    </row>
    <row r="272" spans="1:12" s="3" customFormat="1" ht="69" customHeight="1">
      <c r="A272" s="26">
        <f>SUBTOTAL(3,$B$144:B272)</f>
        <v>129</v>
      </c>
      <c r="B272" s="36" t="s">
        <v>946</v>
      </c>
      <c r="C272" s="36" t="s">
        <v>947</v>
      </c>
      <c r="D272" s="28" t="s">
        <v>948</v>
      </c>
      <c r="E272" s="27" t="s">
        <v>532</v>
      </c>
      <c r="F272" s="57">
        <v>0.0518</v>
      </c>
      <c r="G272" s="57">
        <v>0.0518</v>
      </c>
      <c r="H272" s="58">
        <v>44927</v>
      </c>
      <c r="I272" s="58">
        <v>45261</v>
      </c>
      <c r="J272" s="54">
        <v>0.0518</v>
      </c>
      <c r="K272" s="27" t="s">
        <v>36</v>
      </c>
      <c r="L272" s="27" t="s">
        <v>31</v>
      </c>
    </row>
    <row r="273" spans="1:12" s="3" customFormat="1" ht="69" customHeight="1">
      <c r="A273" s="26">
        <f>SUBTOTAL(3,$B$144:B273)</f>
        <v>130</v>
      </c>
      <c r="B273" s="36" t="s">
        <v>949</v>
      </c>
      <c r="C273" s="36" t="s">
        <v>950</v>
      </c>
      <c r="D273" s="28" t="s">
        <v>951</v>
      </c>
      <c r="E273" s="27" t="s">
        <v>528</v>
      </c>
      <c r="F273" s="57">
        <v>0.0512</v>
      </c>
      <c r="G273" s="57">
        <v>0.05</v>
      </c>
      <c r="H273" s="58">
        <v>44866</v>
      </c>
      <c r="I273" s="58">
        <v>45261</v>
      </c>
      <c r="J273" s="54">
        <v>0.0109</v>
      </c>
      <c r="K273" s="27" t="s">
        <v>36</v>
      </c>
      <c r="L273" s="27" t="s">
        <v>31</v>
      </c>
    </row>
    <row r="274" spans="1:12" s="6" customFormat="1" ht="30" customHeight="1">
      <c r="A274" s="43" t="s">
        <v>952</v>
      </c>
      <c r="B274" s="44" t="s">
        <v>953</v>
      </c>
      <c r="C274" s="24">
        <f>SUBTOTAL(3,B275:B293)</f>
        <v>19</v>
      </c>
      <c r="D274" s="25"/>
      <c r="E274" s="23"/>
      <c r="F274" s="52">
        <f>SUBTOTAL(9,F275:F293)</f>
        <v>23.1804</v>
      </c>
      <c r="G274" s="52">
        <f>SUBTOTAL(9,G275:G293)</f>
        <v>15.764400000000004</v>
      </c>
      <c r="H274" s="52"/>
      <c r="I274" s="52"/>
      <c r="J274" s="52">
        <f>SUBTOTAL(9,J275:J293)</f>
        <v>5.4883</v>
      </c>
      <c r="K274" s="23"/>
      <c r="L274" s="23"/>
    </row>
    <row r="275" spans="1:12" s="3" customFormat="1" ht="79.5" customHeight="1">
      <c r="A275" s="26">
        <f>SUBTOTAL(3,$B$275:B275)</f>
        <v>1</v>
      </c>
      <c r="B275" s="36" t="s">
        <v>954</v>
      </c>
      <c r="C275" s="36" t="s">
        <v>955</v>
      </c>
      <c r="D275" s="28" t="s">
        <v>956</v>
      </c>
      <c r="E275" s="27" t="s">
        <v>957</v>
      </c>
      <c r="F275" s="57">
        <v>5.38</v>
      </c>
      <c r="G275" s="57">
        <v>2</v>
      </c>
      <c r="H275" s="58">
        <v>45078</v>
      </c>
      <c r="I275" s="58">
        <v>45627</v>
      </c>
      <c r="J275" s="54">
        <v>0.13</v>
      </c>
      <c r="K275" s="27" t="s">
        <v>30</v>
      </c>
      <c r="L275" s="26" t="s">
        <v>23</v>
      </c>
    </row>
    <row r="276" spans="1:12" s="3" customFormat="1" ht="94.5" customHeight="1">
      <c r="A276" s="26">
        <f>SUBTOTAL(3,$B$275:B276)</f>
        <v>2</v>
      </c>
      <c r="B276" s="36" t="s">
        <v>958</v>
      </c>
      <c r="C276" s="36" t="s">
        <v>959</v>
      </c>
      <c r="D276" s="28" t="s">
        <v>960</v>
      </c>
      <c r="E276" s="27" t="s">
        <v>961</v>
      </c>
      <c r="F276" s="57">
        <v>3.5</v>
      </c>
      <c r="G276" s="57">
        <v>3</v>
      </c>
      <c r="H276" s="58" t="s">
        <v>96</v>
      </c>
      <c r="I276" s="58" t="s">
        <v>962</v>
      </c>
      <c r="J276" s="54">
        <v>0.32</v>
      </c>
      <c r="K276" s="27" t="s">
        <v>30</v>
      </c>
      <c r="L276" s="27" t="s">
        <v>23</v>
      </c>
    </row>
    <row r="277" spans="1:12" s="3" customFormat="1" ht="94.5" customHeight="1">
      <c r="A277" s="26">
        <f>SUBTOTAL(3,$B$275:B277)</f>
        <v>3</v>
      </c>
      <c r="B277" s="36" t="s">
        <v>963</v>
      </c>
      <c r="C277" s="36" t="s">
        <v>964</v>
      </c>
      <c r="D277" s="28" t="s">
        <v>965</v>
      </c>
      <c r="E277" s="27" t="s">
        <v>966</v>
      </c>
      <c r="F277" s="57">
        <v>3.2</v>
      </c>
      <c r="G277" s="57">
        <v>2</v>
      </c>
      <c r="H277" s="58">
        <v>45078</v>
      </c>
      <c r="I277" s="58">
        <v>45444</v>
      </c>
      <c r="J277" s="54">
        <v>1</v>
      </c>
      <c r="K277" s="27" t="s">
        <v>177</v>
      </c>
      <c r="L277" s="26" t="s">
        <v>23</v>
      </c>
    </row>
    <row r="278" spans="1:12" s="3" customFormat="1" ht="94.5" customHeight="1">
      <c r="A278" s="26">
        <f>SUBTOTAL(3,$B$275:B278)</f>
        <v>4</v>
      </c>
      <c r="B278" s="36" t="s">
        <v>967</v>
      </c>
      <c r="C278" s="36" t="s">
        <v>968</v>
      </c>
      <c r="D278" s="28" t="s">
        <v>969</v>
      </c>
      <c r="E278" s="27" t="s">
        <v>966</v>
      </c>
      <c r="F278" s="57">
        <v>2</v>
      </c>
      <c r="G278" s="57">
        <v>1.5</v>
      </c>
      <c r="H278" s="58">
        <v>44958</v>
      </c>
      <c r="I278" s="58">
        <v>45627</v>
      </c>
      <c r="J278" s="54">
        <v>0.7</v>
      </c>
      <c r="K278" s="27" t="s">
        <v>177</v>
      </c>
      <c r="L278" s="26" t="s">
        <v>23</v>
      </c>
    </row>
    <row r="279" spans="1:12" s="3" customFormat="1" ht="94.5" customHeight="1">
      <c r="A279" s="26">
        <f>SUBTOTAL(3,$B$275:B279)</f>
        <v>5</v>
      </c>
      <c r="B279" s="36" t="s">
        <v>970</v>
      </c>
      <c r="C279" s="36" t="s">
        <v>971</v>
      </c>
      <c r="D279" s="28" t="s">
        <v>972</v>
      </c>
      <c r="E279" s="27" t="s">
        <v>973</v>
      </c>
      <c r="F279" s="57">
        <v>1.8</v>
      </c>
      <c r="G279" s="57">
        <v>1.8</v>
      </c>
      <c r="H279" s="58" t="s">
        <v>92</v>
      </c>
      <c r="I279" s="58" t="s">
        <v>974</v>
      </c>
      <c r="J279" s="54">
        <v>0.3</v>
      </c>
      <c r="K279" s="26" t="s">
        <v>47</v>
      </c>
      <c r="L279" s="27" t="s">
        <v>31</v>
      </c>
    </row>
    <row r="280" spans="1:12" s="3" customFormat="1" ht="96" customHeight="1">
      <c r="A280" s="26">
        <f>SUBTOTAL(3,$B$275:B280)</f>
        <v>6</v>
      </c>
      <c r="B280" s="36" t="s">
        <v>975</v>
      </c>
      <c r="C280" s="36" t="s">
        <v>976</v>
      </c>
      <c r="D280" s="28" t="s">
        <v>977</v>
      </c>
      <c r="E280" s="27" t="s">
        <v>978</v>
      </c>
      <c r="F280" s="57">
        <v>1.38</v>
      </c>
      <c r="G280" s="57">
        <v>0.6</v>
      </c>
      <c r="H280" s="58">
        <v>44166</v>
      </c>
      <c r="I280" s="58">
        <v>45261</v>
      </c>
      <c r="J280" s="54">
        <v>0.2</v>
      </c>
      <c r="K280" s="26" t="s">
        <v>47</v>
      </c>
      <c r="L280" s="26" t="s">
        <v>23</v>
      </c>
    </row>
    <row r="281" spans="1:12" s="3" customFormat="1" ht="79.5" customHeight="1">
      <c r="A281" s="26">
        <f>SUBTOTAL(3,$B$275:B281)</f>
        <v>7</v>
      </c>
      <c r="B281" s="36" t="s">
        <v>979</v>
      </c>
      <c r="C281" s="36" t="s">
        <v>980</v>
      </c>
      <c r="D281" s="28" t="s">
        <v>981</v>
      </c>
      <c r="E281" s="27" t="s">
        <v>978</v>
      </c>
      <c r="F281" s="57">
        <v>1.2</v>
      </c>
      <c r="G281" s="57">
        <v>0.86</v>
      </c>
      <c r="H281" s="58">
        <v>44927</v>
      </c>
      <c r="I281" s="58">
        <v>45444</v>
      </c>
      <c r="J281" s="54">
        <v>0.35</v>
      </c>
      <c r="K281" s="26" t="s">
        <v>47</v>
      </c>
      <c r="L281" s="27" t="s">
        <v>270</v>
      </c>
    </row>
    <row r="282" spans="1:12" s="3" customFormat="1" ht="79.5" customHeight="1">
      <c r="A282" s="26">
        <f>SUBTOTAL(3,$B$275:B282)</f>
        <v>8</v>
      </c>
      <c r="B282" s="36" t="s">
        <v>982</v>
      </c>
      <c r="C282" s="36" t="s">
        <v>983</v>
      </c>
      <c r="D282" s="28" t="s">
        <v>984</v>
      </c>
      <c r="E282" s="27" t="s">
        <v>966</v>
      </c>
      <c r="F282" s="57">
        <v>1.2</v>
      </c>
      <c r="G282" s="57">
        <v>0.8</v>
      </c>
      <c r="H282" s="58">
        <v>44958</v>
      </c>
      <c r="I282" s="58">
        <v>45627</v>
      </c>
      <c r="J282" s="54">
        <v>0.8</v>
      </c>
      <c r="K282" s="27" t="s">
        <v>177</v>
      </c>
      <c r="L282" s="26" t="s">
        <v>23</v>
      </c>
    </row>
    <row r="283" spans="1:12" s="3" customFormat="1" ht="79.5" customHeight="1">
      <c r="A283" s="26">
        <f>SUBTOTAL(3,$B$275:B283)</f>
        <v>9</v>
      </c>
      <c r="B283" s="36" t="s">
        <v>985</v>
      </c>
      <c r="C283" s="36" t="s">
        <v>986</v>
      </c>
      <c r="D283" s="28" t="s">
        <v>987</v>
      </c>
      <c r="E283" s="27" t="s">
        <v>966</v>
      </c>
      <c r="F283" s="57">
        <v>1.05</v>
      </c>
      <c r="G283" s="57">
        <v>0.8</v>
      </c>
      <c r="H283" s="58">
        <v>44958</v>
      </c>
      <c r="I283" s="58">
        <v>45627</v>
      </c>
      <c r="J283" s="54">
        <v>0.8</v>
      </c>
      <c r="K283" s="27" t="s">
        <v>177</v>
      </c>
      <c r="L283" s="26" t="s">
        <v>23</v>
      </c>
    </row>
    <row r="284" spans="1:12" s="3" customFormat="1" ht="79.5" customHeight="1">
      <c r="A284" s="26">
        <f>SUBTOTAL(3,$B$275:B284)</f>
        <v>10</v>
      </c>
      <c r="B284" s="36" t="s">
        <v>988</v>
      </c>
      <c r="C284" s="36" t="s">
        <v>989</v>
      </c>
      <c r="D284" s="28" t="s">
        <v>990</v>
      </c>
      <c r="E284" s="27" t="s">
        <v>991</v>
      </c>
      <c r="F284" s="57">
        <v>0.49</v>
      </c>
      <c r="G284" s="57">
        <v>0.49</v>
      </c>
      <c r="H284" s="58" t="s">
        <v>149</v>
      </c>
      <c r="I284" s="58" t="s">
        <v>486</v>
      </c>
      <c r="J284" s="54">
        <v>0.2</v>
      </c>
      <c r="K284" s="27" t="s">
        <v>30</v>
      </c>
      <c r="L284" s="27" t="s">
        <v>23</v>
      </c>
    </row>
    <row r="285" spans="1:12" s="3" customFormat="1" ht="79.5" customHeight="1">
      <c r="A285" s="26">
        <f>SUBTOTAL(3,$B$275:B285)</f>
        <v>11</v>
      </c>
      <c r="B285" s="36" t="s">
        <v>992</v>
      </c>
      <c r="C285" s="36" t="s">
        <v>993</v>
      </c>
      <c r="D285" s="28" t="s">
        <v>994</v>
      </c>
      <c r="E285" s="27" t="s">
        <v>995</v>
      </c>
      <c r="F285" s="57">
        <v>0.41</v>
      </c>
      <c r="G285" s="57">
        <v>0.41</v>
      </c>
      <c r="H285" s="58" t="s">
        <v>996</v>
      </c>
      <c r="I285" s="58" t="s">
        <v>29</v>
      </c>
      <c r="J285" s="54">
        <v>0.2</v>
      </c>
      <c r="K285" s="26" t="s">
        <v>47</v>
      </c>
      <c r="L285" s="27" t="s">
        <v>23</v>
      </c>
    </row>
    <row r="286" spans="1:12" s="3" customFormat="1" ht="79.5" customHeight="1">
      <c r="A286" s="26">
        <f>SUBTOTAL(3,$B$275:B286)</f>
        <v>12</v>
      </c>
      <c r="B286" s="36" t="s">
        <v>997</v>
      </c>
      <c r="C286" s="36" t="s">
        <v>998</v>
      </c>
      <c r="D286" s="28" t="s">
        <v>999</v>
      </c>
      <c r="E286" s="27" t="s">
        <v>966</v>
      </c>
      <c r="F286" s="57">
        <v>0.388</v>
      </c>
      <c r="G286" s="57">
        <v>0.336</v>
      </c>
      <c r="H286" s="58" t="s">
        <v>144</v>
      </c>
      <c r="I286" s="58" t="s">
        <v>288</v>
      </c>
      <c r="J286" s="54">
        <v>0.05</v>
      </c>
      <c r="K286" s="27" t="s">
        <v>177</v>
      </c>
      <c r="L286" s="26" t="s">
        <v>23</v>
      </c>
    </row>
    <row r="287" spans="1:12" s="3" customFormat="1" ht="79.5" customHeight="1">
      <c r="A287" s="26">
        <f>SUBTOTAL(3,$B$275:B287)</f>
        <v>13</v>
      </c>
      <c r="B287" s="36" t="s">
        <v>1000</v>
      </c>
      <c r="C287" s="36" t="s">
        <v>1001</v>
      </c>
      <c r="D287" s="28" t="s">
        <v>1002</v>
      </c>
      <c r="E287" s="27" t="s">
        <v>991</v>
      </c>
      <c r="F287" s="57">
        <v>0.312</v>
      </c>
      <c r="G287" s="57">
        <v>0.3</v>
      </c>
      <c r="H287" s="58" t="s">
        <v>114</v>
      </c>
      <c r="I287" s="58" t="s">
        <v>486</v>
      </c>
      <c r="J287" s="54">
        <v>0.12</v>
      </c>
      <c r="K287" s="26" t="s">
        <v>47</v>
      </c>
      <c r="L287" s="26" t="s">
        <v>23</v>
      </c>
    </row>
    <row r="288" spans="1:12" s="3" customFormat="1" ht="79.5" customHeight="1">
      <c r="A288" s="26">
        <f>SUBTOTAL(3,$B$275:B288)</f>
        <v>14</v>
      </c>
      <c r="B288" s="36" t="s">
        <v>1003</v>
      </c>
      <c r="C288" s="36" t="s">
        <v>1004</v>
      </c>
      <c r="D288" s="28" t="s">
        <v>1005</v>
      </c>
      <c r="E288" s="27" t="s">
        <v>957</v>
      </c>
      <c r="F288" s="57">
        <v>0.3</v>
      </c>
      <c r="G288" s="57">
        <v>0.3</v>
      </c>
      <c r="H288" s="58" t="s">
        <v>435</v>
      </c>
      <c r="I288" s="58" t="s">
        <v>67</v>
      </c>
      <c r="J288" s="54">
        <v>0.11</v>
      </c>
      <c r="K288" s="26" t="s">
        <v>47</v>
      </c>
      <c r="L288" s="27" t="s">
        <v>23</v>
      </c>
    </row>
    <row r="289" spans="1:12" s="3" customFormat="1" ht="79.5" customHeight="1">
      <c r="A289" s="26">
        <f>SUBTOTAL(3,$B$275:B289)</f>
        <v>15</v>
      </c>
      <c r="B289" s="36" t="s">
        <v>997</v>
      </c>
      <c r="C289" s="36" t="s">
        <v>1006</v>
      </c>
      <c r="D289" s="28" t="s">
        <v>1007</v>
      </c>
      <c r="E289" s="27" t="s">
        <v>966</v>
      </c>
      <c r="F289" s="57">
        <v>0.2291</v>
      </c>
      <c r="G289" s="57">
        <v>0.2291</v>
      </c>
      <c r="H289" s="58" t="s">
        <v>296</v>
      </c>
      <c r="I289" s="58" t="s">
        <v>46</v>
      </c>
      <c r="J289" s="54">
        <v>0.09</v>
      </c>
      <c r="K289" s="27" t="s">
        <v>177</v>
      </c>
      <c r="L289" s="27" t="s">
        <v>23</v>
      </c>
    </row>
    <row r="290" spans="1:12" s="3" customFormat="1" ht="79.5" customHeight="1">
      <c r="A290" s="26">
        <f>SUBTOTAL(3,$B$275:B290)</f>
        <v>16</v>
      </c>
      <c r="B290" s="36" t="s">
        <v>1008</v>
      </c>
      <c r="C290" s="36" t="s">
        <v>1009</v>
      </c>
      <c r="D290" s="28" t="s">
        <v>1010</v>
      </c>
      <c r="E290" s="27" t="s">
        <v>966</v>
      </c>
      <c r="F290" s="57">
        <v>0.16</v>
      </c>
      <c r="G290" s="57">
        <v>0.16</v>
      </c>
      <c r="H290" s="58" t="s">
        <v>332</v>
      </c>
      <c r="I290" s="58" t="s">
        <v>133</v>
      </c>
      <c r="J290" s="54">
        <v>0.01</v>
      </c>
      <c r="K290" s="27" t="s">
        <v>177</v>
      </c>
      <c r="L290" s="27" t="s">
        <v>31</v>
      </c>
    </row>
    <row r="291" spans="1:12" s="3" customFormat="1" ht="79.5" customHeight="1">
      <c r="A291" s="26">
        <f>SUBTOTAL(3,$B$275:B291)</f>
        <v>17</v>
      </c>
      <c r="B291" s="36" t="s">
        <v>1011</v>
      </c>
      <c r="C291" s="36" t="s">
        <v>1012</v>
      </c>
      <c r="D291" s="28" t="s">
        <v>1013</v>
      </c>
      <c r="E291" s="27" t="s">
        <v>966</v>
      </c>
      <c r="F291" s="57">
        <v>0.072</v>
      </c>
      <c r="G291" s="57">
        <v>0.072</v>
      </c>
      <c r="H291" s="58" t="s">
        <v>114</v>
      </c>
      <c r="I291" s="58" t="s">
        <v>29</v>
      </c>
      <c r="J291" s="54">
        <v>0.0432</v>
      </c>
      <c r="K291" s="27" t="s">
        <v>177</v>
      </c>
      <c r="L291" s="27" t="s">
        <v>31</v>
      </c>
    </row>
    <row r="292" spans="1:12" s="3" customFormat="1" ht="79.5" customHeight="1">
      <c r="A292" s="26">
        <f>SUBTOTAL(3,$B$275:B292)</f>
        <v>18</v>
      </c>
      <c r="B292" s="36" t="s">
        <v>1014</v>
      </c>
      <c r="C292" s="36" t="s">
        <v>1015</v>
      </c>
      <c r="D292" s="28" t="s">
        <v>1016</v>
      </c>
      <c r="E292" s="27" t="s">
        <v>966</v>
      </c>
      <c r="F292" s="57">
        <v>0.055</v>
      </c>
      <c r="G292" s="57">
        <v>0.053</v>
      </c>
      <c r="H292" s="58" t="s">
        <v>77</v>
      </c>
      <c r="I292" s="58" t="s">
        <v>288</v>
      </c>
      <c r="J292" s="54">
        <v>0.038</v>
      </c>
      <c r="K292" s="27" t="s">
        <v>177</v>
      </c>
      <c r="L292" s="26" t="s">
        <v>23</v>
      </c>
    </row>
    <row r="293" spans="1:12" s="3" customFormat="1" ht="79.5" customHeight="1">
      <c r="A293" s="26">
        <f>SUBTOTAL(3,$B$275:B293)</f>
        <v>19</v>
      </c>
      <c r="B293" s="36" t="s">
        <v>1014</v>
      </c>
      <c r="C293" s="36" t="s">
        <v>1017</v>
      </c>
      <c r="D293" s="28" t="s">
        <v>1018</v>
      </c>
      <c r="E293" s="27" t="s">
        <v>966</v>
      </c>
      <c r="F293" s="57">
        <v>0.0543</v>
      </c>
      <c r="G293" s="57">
        <v>0.0543</v>
      </c>
      <c r="H293" s="58" t="s">
        <v>332</v>
      </c>
      <c r="I293" s="58" t="s">
        <v>297</v>
      </c>
      <c r="J293" s="54">
        <v>0.0271</v>
      </c>
      <c r="K293" s="27" t="s">
        <v>177</v>
      </c>
      <c r="L293" s="26" t="s">
        <v>23</v>
      </c>
    </row>
    <row r="294" spans="1:12" s="6" customFormat="1" ht="30" customHeight="1">
      <c r="A294" s="43" t="s">
        <v>1019</v>
      </c>
      <c r="B294" s="44" t="s">
        <v>1020</v>
      </c>
      <c r="C294" s="24">
        <f>SUBTOTAL(3,B295:B331)</f>
        <v>37</v>
      </c>
      <c r="D294" s="25"/>
      <c r="E294" s="23"/>
      <c r="F294" s="52">
        <f>SUBTOTAL(9,F295:F331)</f>
        <v>255.58449999999993</v>
      </c>
      <c r="G294" s="52">
        <f>SUBTOTAL(9,G295:G331)</f>
        <v>167.20000000000002</v>
      </c>
      <c r="H294" s="52"/>
      <c r="I294" s="52"/>
      <c r="J294" s="52">
        <f>SUBTOTAL(9,J295:J331)</f>
        <v>26.390300000000003</v>
      </c>
      <c r="K294" s="23"/>
      <c r="L294" s="23"/>
    </row>
    <row r="295" spans="1:12" s="3" customFormat="1" ht="81.75" customHeight="1">
      <c r="A295" s="26">
        <f>SUBTOTAL(3,$B$295:B295)</f>
        <v>1</v>
      </c>
      <c r="B295" s="36" t="s">
        <v>1021</v>
      </c>
      <c r="C295" s="36" t="s">
        <v>1022</v>
      </c>
      <c r="D295" s="28" t="s">
        <v>1023</v>
      </c>
      <c r="E295" s="27" t="s">
        <v>1024</v>
      </c>
      <c r="F295" s="57">
        <v>100</v>
      </c>
      <c r="G295" s="57">
        <v>70</v>
      </c>
      <c r="H295" s="58">
        <v>45200</v>
      </c>
      <c r="I295" s="58">
        <v>47027</v>
      </c>
      <c r="J295" s="54">
        <v>0.5</v>
      </c>
      <c r="K295" s="27" t="s">
        <v>323</v>
      </c>
      <c r="L295" s="27" t="s">
        <v>270</v>
      </c>
    </row>
    <row r="296" spans="1:12" s="3" customFormat="1" ht="91.5" customHeight="1">
      <c r="A296" s="26">
        <f>SUBTOTAL(3,$B$295:B296)</f>
        <v>2</v>
      </c>
      <c r="B296" s="36" t="s">
        <v>1025</v>
      </c>
      <c r="C296" s="36" t="s">
        <v>1026</v>
      </c>
      <c r="D296" s="28" t="s">
        <v>1027</v>
      </c>
      <c r="E296" s="27" t="s">
        <v>1028</v>
      </c>
      <c r="F296" s="57">
        <v>25</v>
      </c>
      <c r="G296" s="57">
        <v>12</v>
      </c>
      <c r="H296" s="58">
        <v>43160</v>
      </c>
      <c r="I296" s="58">
        <v>45992</v>
      </c>
      <c r="J296" s="54">
        <v>0.8</v>
      </c>
      <c r="K296" s="27" t="s">
        <v>137</v>
      </c>
      <c r="L296" s="27" t="s">
        <v>31</v>
      </c>
    </row>
    <row r="297" spans="1:12" s="3" customFormat="1" ht="79.5" customHeight="1">
      <c r="A297" s="26">
        <f>SUBTOTAL(3,$B$295:B297)</f>
        <v>3</v>
      </c>
      <c r="B297" s="36" t="s">
        <v>1029</v>
      </c>
      <c r="C297" s="36" t="s">
        <v>1030</v>
      </c>
      <c r="D297" s="28" t="s">
        <v>1031</v>
      </c>
      <c r="E297" s="27" t="s">
        <v>1032</v>
      </c>
      <c r="F297" s="57">
        <v>20</v>
      </c>
      <c r="G297" s="57">
        <v>15</v>
      </c>
      <c r="H297" s="58">
        <v>45200</v>
      </c>
      <c r="I297" s="58">
        <v>45931</v>
      </c>
      <c r="J297" s="54">
        <v>2</v>
      </c>
      <c r="K297" s="27" t="s">
        <v>137</v>
      </c>
      <c r="L297" s="27" t="s">
        <v>270</v>
      </c>
    </row>
    <row r="298" spans="1:12" s="3" customFormat="1" ht="114.75" customHeight="1">
      <c r="A298" s="26">
        <f>SUBTOTAL(3,$B$295:B298)</f>
        <v>4</v>
      </c>
      <c r="B298" s="36" t="s">
        <v>1033</v>
      </c>
      <c r="C298" s="36" t="s">
        <v>1034</v>
      </c>
      <c r="D298" s="28" t="s">
        <v>1035</v>
      </c>
      <c r="E298" s="27" t="s">
        <v>1024</v>
      </c>
      <c r="F298" s="57">
        <v>17.5</v>
      </c>
      <c r="G298" s="57">
        <v>5</v>
      </c>
      <c r="H298" s="58">
        <v>44896</v>
      </c>
      <c r="I298" s="58">
        <v>45444</v>
      </c>
      <c r="J298" s="54">
        <v>1.2</v>
      </c>
      <c r="K298" s="27" t="s">
        <v>72</v>
      </c>
      <c r="L298" s="27" t="s">
        <v>270</v>
      </c>
    </row>
    <row r="299" spans="1:12" s="3" customFormat="1" ht="79.5" customHeight="1">
      <c r="A299" s="26">
        <f>SUBTOTAL(3,$B$295:B299)</f>
        <v>5</v>
      </c>
      <c r="B299" s="36" t="s">
        <v>1036</v>
      </c>
      <c r="C299" s="36" t="s">
        <v>1037</v>
      </c>
      <c r="D299" s="28" t="s">
        <v>1038</v>
      </c>
      <c r="E299" s="27" t="s">
        <v>1039</v>
      </c>
      <c r="F299" s="57">
        <v>17</v>
      </c>
      <c r="G299" s="57">
        <v>15</v>
      </c>
      <c r="H299" s="58">
        <v>44927</v>
      </c>
      <c r="I299" s="58">
        <v>45200</v>
      </c>
      <c r="J299" s="54">
        <v>3</v>
      </c>
      <c r="K299" s="26" t="s">
        <v>47</v>
      </c>
      <c r="L299" s="27" t="s">
        <v>270</v>
      </c>
    </row>
    <row r="300" spans="1:12" s="3" customFormat="1" ht="79.5" customHeight="1">
      <c r="A300" s="26">
        <f>SUBTOTAL(3,$B$295:B300)</f>
        <v>6</v>
      </c>
      <c r="B300" s="36" t="s">
        <v>1040</v>
      </c>
      <c r="C300" s="36" t="s">
        <v>1041</v>
      </c>
      <c r="D300" s="28" t="s">
        <v>1042</v>
      </c>
      <c r="E300" s="27" t="s">
        <v>1043</v>
      </c>
      <c r="F300" s="57">
        <v>12.6</v>
      </c>
      <c r="G300" s="57">
        <v>4</v>
      </c>
      <c r="H300" s="58">
        <v>44958</v>
      </c>
      <c r="I300" s="58">
        <v>45658</v>
      </c>
      <c r="J300" s="54">
        <v>0.2</v>
      </c>
      <c r="K300" s="27" t="s">
        <v>137</v>
      </c>
      <c r="L300" s="27" t="s">
        <v>270</v>
      </c>
    </row>
    <row r="301" spans="1:12" s="3" customFormat="1" ht="79.5" customHeight="1">
      <c r="A301" s="26">
        <f>SUBTOTAL(3,$B$295:B301)</f>
        <v>7</v>
      </c>
      <c r="B301" s="36" t="s">
        <v>1044</v>
      </c>
      <c r="C301" s="36" t="s">
        <v>1045</v>
      </c>
      <c r="D301" s="28" t="s">
        <v>1046</v>
      </c>
      <c r="E301" s="27" t="s">
        <v>1028</v>
      </c>
      <c r="F301" s="57">
        <v>6</v>
      </c>
      <c r="G301" s="57">
        <v>5.8</v>
      </c>
      <c r="H301" s="58">
        <v>44986</v>
      </c>
      <c r="I301" s="58">
        <v>45627</v>
      </c>
      <c r="J301" s="54">
        <v>0.1</v>
      </c>
      <c r="K301" s="27" t="s">
        <v>137</v>
      </c>
      <c r="L301" s="27" t="s">
        <v>31</v>
      </c>
    </row>
    <row r="302" spans="1:12" s="3" customFormat="1" ht="79.5" customHeight="1">
      <c r="A302" s="26">
        <f>SUBTOTAL(3,$B$295:B302)</f>
        <v>8</v>
      </c>
      <c r="B302" s="36" t="s">
        <v>1047</v>
      </c>
      <c r="C302" s="36" t="s">
        <v>1048</v>
      </c>
      <c r="D302" s="28" t="s">
        <v>1049</v>
      </c>
      <c r="E302" s="27" t="s">
        <v>1043</v>
      </c>
      <c r="F302" s="57">
        <v>5.54</v>
      </c>
      <c r="G302" s="57">
        <v>3.8</v>
      </c>
      <c r="H302" s="58">
        <v>44621</v>
      </c>
      <c r="I302" s="58">
        <v>45261</v>
      </c>
      <c r="J302" s="54">
        <v>0.5</v>
      </c>
      <c r="K302" s="26" t="s">
        <v>47</v>
      </c>
      <c r="L302" s="27" t="s">
        <v>31</v>
      </c>
    </row>
    <row r="303" spans="1:12" s="3" customFormat="1" ht="79.5" customHeight="1">
      <c r="A303" s="26">
        <f>SUBTOTAL(3,$B$295:B303)</f>
        <v>9</v>
      </c>
      <c r="B303" s="36" t="s">
        <v>1050</v>
      </c>
      <c r="C303" s="36" t="s">
        <v>1051</v>
      </c>
      <c r="D303" s="28" t="s">
        <v>1052</v>
      </c>
      <c r="E303" s="27" t="s">
        <v>1028</v>
      </c>
      <c r="F303" s="57">
        <v>5</v>
      </c>
      <c r="G303" s="57">
        <v>2.8</v>
      </c>
      <c r="H303" s="58">
        <v>44562</v>
      </c>
      <c r="I303" s="58">
        <v>45627</v>
      </c>
      <c r="J303" s="54">
        <v>1</v>
      </c>
      <c r="K303" s="27" t="s">
        <v>22</v>
      </c>
      <c r="L303" s="27" t="s">
        <v>23</v>
      </c>
    </row>
    <row r="304" spans="1:12" s="3" customFormat="1" ht="79.5" customHeight="1">
      <c r="A304" s="26">
        <f>SUBTOTAL(3,$B$295:B304)</f>
        <v>10</v>
      </c>
      <c r="B304" s="36" t="s">
        <v>1053</v>
      </c>
      <c r="C304" s="36" t="s">
        <v>1054</v>
      </c>
      <c r="D304" s="28" t="s">
        <v>1055</v>
      </c>
      <c r="E304" s="27" t="s">
        <v>1024</v>
      </c>
      <c r="F304" s="57">
        <v>5</v>
      </c>
      <c r="G304" s="57">
        <v>1.5</v>
      </c>
      <c r="H304" s="58">
        <v>45200</v>
      </c>
      <c r="I304" s="58">
        <v>45566</v>
      </c>
      <c r="J304" s="54">
        <v>0.5</v>
      </c>
      <c r="K304" s="27" t="s">
        <v>30</v>
      </c>
      <c r="L304" s="27" t="s">
        <v>270</v>
      </c>
    </row>
    <row r="305" spans="1:12" s="3" customFormat="1" ht="79.5" customHeight="1">
      <c r="A305" s="26">
        <f>SUBTOTAL(3,$B$295:B305)</f>
        <v>11</v>
      </c>
      <c r="B305" s="36" t="s">
        <v>1056</v>
      </c>
      <c r="C305" s="36" t="s">
        <v>1057</v>
      </c>
      <c r="D305" s="28" t="s">
        <v>1058</v>
      </c>
      <c r="E305" s="27" t="s">
        <v>1028</v>
      </c>
      <c r="F305" s="57">
        <v>4.7145</v>
      </c>
      <c r="G305" s="57">
        <v>4.5</v>
      </c>
      <c r="H305" s="58">
        <v>44197</v>
      </c>
      <c r="I305" s="58">
        <v>45627</v>
      </c>
      <c r="J305" s="54">
        <v>0.8</v>
      </c>
      <c r="K305" s="27" t="s">
        <v>137</v>
      </c>
      <c r="L305" s="27" t="s">
        <v>31</v>
      </c>
    </row>
    <row r="306" spans="1:12" s="3" customFormat="1" ht="79.5" customHeight="1">
      <c r="A306" s="26">
        <f>SUBTOTAL(3,$B$295:B306)</f>
        <v>12</v>
      </c>
      <c r="B306" s="36" t="s">
        <v>1059</v>
      </c>
      <c r="C306" s="36" t="s">
        <v>1060</v>
      </c>
      <c r="D306" s="28" t="s">
        <v>1061</v>
      </c>
      <c r="E306" s="27" t="s">
        <v>1062</v>
      </c>
      <c r="F306" s="57">
        <v>4.6</v>
      </c>
      <c r="G306" s="57">
        <v>4</v>
      </c>
      <c r="H306" s="58">
        <v>44986</v>
      </c>
      <c r="I306" s="58">
        <v>45261</v>
      </c>
      <c r="J306" s="54">
        <v>4</v>
      </c>
      <c r="K306" s="27" t="s">
        <v>137</v>
      </c>
      <c r="L306" s="27" t="s">
        <v>31</v>
      </c>
    </row>
    <row r="307" spans="1:12" s="3" customFormat="1" ht="79.5" customHeight="1">
      <c r="A307" s="26">
        <f>SUBTOTAL(3,$B$295:B307)</f>
        <v>13</v>
      </c>
      <c r="B307" s="36" t="s">
        <v>1063</v>
      </c>
      <c r="C307" s="36" t="s">
        <v>1064</v>
      </c>
      <c r="D307" s="28" t="s">
        <v>1065</v>
      </c>
      <c r="E307" s="27" t="s">
        <v>1066</v>
      </c>
      <c r="F307" s="57">
        <v>3.5</v>
      </c>
      <c r="G307" s="57">
        <v>1.2</v>
      </c>
      <c r="H307" s="58">
        <v>44774</v>
      </c>
      <c r="I307" s="58">
        <v>45261</v>
      </c>
      <c r="J307" s="54">
        <v>0.4103</v>
      </c>
      <c r="K307" s="27" t="s">
        <v>36</v>
      </c>
      <c r="L307" s="27" t="s">
        <v>270</v>
      </c>
    </row>
    <row r="308" spans="1:12" s="3" customFormat="1" ht="79.5" customHeight="1">
      <c r="A308" s="26">
        <f>SUBTOTAL(3,$B$295:B308)</f>
        <v>14</v>
      </c>
      <c r="B308" s="36" t="s">
        <v>1059</v>
      </c>
      <c r="C308" s="36" t="s">
        <v>1067</v>
      </c>
      <c r="D308" s="28" t="s">
        <v>1068</v>
      </c>
      <c r="E308" s="27" t="s">
        <v>1062</v>
      </c>
      <c r="F308" s="57">
        <v>3.2</v>
      </c>
      <c r="G308" s="57">
        <v>3</v>
      </c>
      <c r="H308" s="58">
        <v>44866</v>
      </c>
      <c r="I308" s="58">
        <v>45261</v>
      </c>
      <c r="J308" s="54">
        <v>2</v>
      </c>
      <c r="K308" s="27" t="s">
        <v>137</v>
      </c>
      <c r="L308" s="27" t="s">
        <v>23</v>
      </c>
    </row>
    <row r="309" spans="1:12" s="3" customFormat="1" ht="79.5" customHeight="1">
      <c r="A309" s="26">
        <f>SUBTOTAL(3,$B$295:B309)</f>
        <v>15</v>
      </c>
      <c r="B309" s="36" t="s">
        <v>1069</v>
      </c>
      <c r="C309" s="36" t="s">
        <v>1070</v>
      </c>
      <c r="D309" s="28" t="s">
        <v>1071</v>
      </c>
      <c r="E309" s="27" t="s">
        <v>1028</v>
      </c>
      <c r="F309" s="57">
        <v>3</v>
      </c>
      <c r="G309" s="57">
        <v>2.8</v>
      </c>
      <c r="H309" s="58">
        <v>44927</v>
      </c>
      <c r="I309" s="58">
        <v>45627</v>
      </c>
      <c r="J309" s="54">
        <v>0.1</v>
      </c>
      <c r="K309" s="27" t="s">
        <v>137</v>
      </c>
      <c r="L309" s="27" t="s">
        <v>23</v>
      </c>
    </row>
    <row r="310" spans="1:12" s="3" customFormat="1" ht="79.5" customHeight="1">
      <c r="A310" s="26">
        <f>SUBTOTAL(3,$B$295:B310)</f>
        <v>16</v>
      </c>
      <c r="B310" s="36" t="s">
        <v>1072</v>
      </c>
      <c r="C310" s="36" t="s">
        <v>1073</v>
      </c>
      <c r="D310" s="28" t="s">
        <v>1074</v>
      </c>
      <c r="E310" s="27" t="s">
        <v>1024</v>
      </c>
      <c r="F310" s="57">
        <v>3</v>
      </c>
      <c r="G310" s="57">
        <v>2</v>
      </c>
      <c r="H310" s="58">
        <v>45200</v>
      </c>
      <c r="I310" s="58">
        <v>45566</v>
      </c>
      <c r="J310" s="54">
        <v>0.3</v>
      </c>
      <c r="K310" s="27" t="s">
        <v>323</v>
      </c>
      <c r="L310" s="27" t="s">
        <v>31</v>
      </c>
    </row>
    <row r="311" spans="1:12" s="3" customFormat="1" ht="79.5" customHeight="1">
      <c r="A311" s="26">
        <f>SUBTOTAL(3,$B$295:B311)</f>
        <v>17</v>
      </c>
      <c r="B311" s="36" t="s">
        <v>1075</v>
      </c>
      <c r="C311" s="36" t="s">
        <v>1076</v>
      </c>
      <c r="D311" s="28" t="s">
        <v>1077</v>
      </c>
      <c r="E311" s="27" t="s">
        <v>1062</v>
      </c>
      <c r="F311" s="57">
        <v>3</v>
      </c>
      <c r="G311" s="57">
        <v>2</v>
      </c>
      <c r="H311" s="58">
        <v>44562</v>
      </c>
      <c r="I311" s="58">
        <v>45627</v>
      </c>
      <c r="J311" s="54">
        <v>2</v>
      </c>
      <c r="K311" s="27" t="s">
        <v>137</v>
      </c>
      <c r="L311" s="27" t="s">
        <v>270</v>
      </c>
    </row>
    <row r="312" spans="1:12" s="3" customFormat="1" ht="79.5" customHeight="1">
      <c r="A312" s="26">
        <f>SUBTOTAL(3,$B$295:B312)</f>
        <v>18</v>
      </c>
      <c r="B312" s="36" t="s">
        <v>1078</v>
      </c>
      <c r="C312" s="36" t="s">
        <v>1079</v>
      </c>
      <c r="D312" s="28" t="s">
        <v>1080</v>
      </c>
      <c r="E312" s="27" t="s">
        <v>1043</v>
      </c>
      <c r="F312" s="57">
        <v>2</v>
      </c>
      <c r="G312" s="57">
        <v>1.2</v>
      </c>
      <c r="H312" s="58">
        <v>45078</v>
      </c>
      <c r="I312" s="58">
        <v>45444</v>
      </c>
      <c r="J312" s="54">
        <v>0.12</v>
      </c>
      <c r="K312" s="26" t="s">
        <v>47</v>
      </c>
      <c r="L312" s="27" t="s">
        <v>23</v>
      </c>
    </row>
    <row r="313" spans="1:12" s="3" customFormat="1" ht="79.5" customHeight="1">
      <c r="A313" s="26">
        <f>SUBTOTAL(3,$B$295:B313)</f>
        <v>19</v>
      </c>
      <c r="B313" s="36" t="s">
        <v>1081</v>
      </c>
      <c r="C313" s="36" t="s">
        <v>1082</v>
      </c>
      <c r="D313" s="28" t="s">
        <v>1083</v>
      </c>
      <c r="E313" s="27" t="s">
        <v>1032</v>
      </c>
      <c r="F313" s="57">
        <v>1.5</v>
      </c>
      <c r="G313" s="57">
        <v>1.3</v>
      </c>
      <c r="H313" s="58">
        <v>44743</v>
      </c>
      <c r="I313" s="58">
        <v>45261</v>
      </c>
      <c r="J313" s="54">
        <v>0.5</v>
      </c>
      <c r="K313" s="27" t="s">
        <v>22</v>
      </c>
      <c r="L313" s="27" t="s">
        <v>31</v>
      </c>
    </row>
    <row r="314" spans="1:12" s="3" customFormat="1" ht="79.5" customHeight="1">
      <c r="A314" s="26">
        <f>SUBTOTAL(3,$B$295:B314)</f>
        <v>20</v>
      </c>
      <c r="B314" s="36" t="s">
        <v>1084</v>
      </c>
      <c r="C314" s="36" t="s">
        <v>1085</v>
      </c>
      <c r="D314" s="28" t="s">
        <v>1086</v>
      </c>
      <c r="E314" s="27" t="s">
        <v>1032</v>
      </c>
      <c r="F314" s="57">
        <v>1.5</v>
      </c>
      <c r="G314" s="57">
        <v>1.1</v>
      </c>
      <c r="H314" s="58">
        <v>45200</v>
      </c>
      <c r="I314" s="58">
        <v>45627</v>
      </c>
      <c r="J314" s="54">
        <v>0.5</v>
      </c>
      <c r="K314" s="27" t="s">
        <v>36</v>
      </c>
      <c r="L314" s="27" t="s">
        <v>23</v>
      </c>
    </row>
    <row r="315" spans="1:12" s="3" customFormat="1" ht="79.5" customHeight="1">
      <c r="A315" s="26">
        <f>SUBTOTAL(3,$B$295:B315)</f>
        <v>21</v>
      </c>
      <c r="B315" s="36" t="s">
        <v>1087</v>
      </c>
      <c r="C315" s="36" t="s">
        <v>1088</v>
      </c>
      <c r="D315" s="28" t="s">
        <v>1089</v>
      </c>
      <c r="E315" s="27" t="s">
        <v>1032</v>
      </c>
      <c r="F315" s="57">
        <v>1.3</v>
      </c>
      <c r="G315" s="57">
        <v>0.8</v>
      </c>
      <c r="H315" s="58">
        <v>44927</v>
      </c>
      <c r="I315" s="58">
        <v>45200</v>
      </c>
      <c r="J315" s="54">
        <v>0.4</v>
      </c>
      <c r="K315" s="27" t="s">
        <v>323</v>
      </c>
      <c r="L315" s="27" t="s">
        <v>270</v>
      </c>
    </row>
    <row r="316" spans="1:12" s="3" customFormat="1" ht="79.5" customHeight="1">
      <c r="A316" s="26">
        <f>SUBTOTAL(3,$B$295:B316)</f>
        <v>22</v>
      </c>
      <c r="B316" s="36" t="s">
        <v>1090</v>
      </c>
      <c r="C316" s="36" t="s">
        <v>1091</v>
      </c>
      <c r="D316" s="28" t="s">
        <v>1092</v>
      </c>
      <c r="E316" s="27" t="s">
        <v>1062</v>
      </c>
      <c r="F316" s="57">
        <v>1.3</v>
      </c>
      <c r="G316" s="57">
        <v>0.4</v>
      </c>
      <c r="H316" s="58">
        <v>44562</v>
      </c>
      <c r="I316" s="58">
        <v>45627</v>
      </c>
      <c r="J316" s="54">
        <v>0.4</v>
      </c>
      <c r="K316" s="26" t="s">
        <v>47</v>
      </c>
      <c r="L316" s="27" t="s">
        <v>270</v>
      </c>
    </row>
    <row r="317" spans="1:12" s="3" customFormat="1" ht="96" customHeight="1">
      <c r="A317" s="26">
        <f>SUBTOTAL(3,$B$295:B317)</f>
        <v>23</v>
      </c>
      <c r="B317" s="36" t="s">
        <v>1093</v>
      </c>
      <c r="C317" s="36" t="s">
        <v>1094</v>
      </c>
      <c r="D317" s="28" t="s">
        <v>1095</v>
      </c>
      <c r="E317" s="27" t="s">
        <v>1032</v>
      </c>
      <c r="F317" s="57">
        <v>1.2</v>
      </c>
      <c r="G317" s="57">
        <v>0.9</v>
      </c>
      <c r="H317" s="58">
        <v>45108</v>
      </c>
      <c r="I317" s="58">
        <v>45627</v>
      </c>
      <c r="J317" s="54">
        <v>0.5</v>
      </c>
      <c r="K317" s="27" t="s">
        <v>137</v>
      </c>
      <c r="L317" s="27" t="s">
        <v>23</v>
      </c>
    </row>
    <row r="318" spans="1:12" s="3" customFormat="1" ht="96" customHeight="1">
      <c r="A318" s="26">
        <f>SUBTOTAL(3,$B$295:B318)</f>
        <v>24</v>
      </c>
      <c r="B318" s="36" t="s">
        <v>1096</v>
      </c>
      <c r="C318" s="36" t="s">
        <v>1097</v>
      </c>
      <c r="D318" s="28" t="s">
        <v>1098</v>
      </c>
      <c r="E318" s="27" t="s">
        <v>1043</v>
      </c>
      <c r="F318" s="57">
        <v>1</v>
      </c>
      <c r="G318" s="57">
        <v>1</v>
      </c>
      <c r="H318" s="58">
        <v>44927</v>
      </c>
      <c r="I318" s="58">
        <v>45627</v>
      </c>
      <c r="J318" s="54">
        <v>0.2</v>
      </c>
      <c r="K318" s="27" t="s">
        <v>137</v>
      </c>
      <c r="L318" s="27" t="s">
        <v>23</v>
      </c>
    </row>
    <row r="319" spans="1:12" s="3" customFormat="1" ht="108" customHeight="1">
      <c r="A319" s="26">
        <f>SUBTOTAL(3,$B$295:B319)</f>
        <v>25</v>
      </c>
      <c r="B319" s="36" t="s">
        <v>1099</v>
      </c>
      <c r="C319" s="36" t="s">
        <v>1100</v>
      </c>
      <c r="D319" s="28" t="s">
        <v>1101</v>
      </c>
      <c r="E319" s="27" t="s">
        <v>1028</v>
      </c>
      <c r="F319" s="57">
        <v>0.89</v>
      </c>
      <c r="G319" s="57">
        <v>0.8</v>
      </c>
      <c r="H319" s="58">
        <v>44986</v>
      </c>
      <c r="I319" s="58">
        <v>45627</v>
      </c>
      <c r="J319" s="54">
        <v>0.8</v>
      </c>
      <c r="K319" s="27" t="s">
        <v>137</v>
      </c>
      <c r="L319" s="27" t="s">
        <v>31</v>
      </c>
    </row>
    <row r="320" spans="1:12" s="3" customFormat="1" ht="96" customHeight="1">
      <c r="A320" s="26">
        <f>SUBTOTAL(3,$B$295:B320)</f>
        <v>26</v>
      </c>
      <c r="B320" s="36" t="s">
        <v>1102</v>
      </c>
      <c r="C320" s="36" t="s">
        <v>1103</v>
      </c>
      <c r="D320" s="28" t="s">
        <v>1104</v>
      </c>
      <c r="E320" s="27" t="s">
        <v>1105</v>
      </c>
      <c r="F320" s="57">
        <v>0.75</v>
      </c>
      <c r="G320" s="57">
        <v>0.75</v>
      </c>
      <c r="H320" s="58">
        <v>45108</v>
      </c>
      <c r="I320" s="58">
        <v>45627</v>
      </c>
      <c r="J320" s="54">
        <v>0.27</v>
      </c>
      <c r="K320" s="27" t="s">
        <v>36</v>
      </c>
      <c r="L320" s="27" t="s">
        <v>270</v>
      </c>
    </row>
    <row r="321" spans="1:12" s="3" customFormat="1" ht="82.5" customHeight="1">
      <c r="A321" s="26">
        <f>SUBTOTAL(3,$B$295:B321)</f>
        <v>27</v>
      </c>
      <c r="B321" s="36" t="s">
        <v>1106</v>
      </c>
      <c r="C321" s="36" t="s">
        <v>1103</v>
      </c>
      <c r="D321" s="28" t="s">
        <v>1107</v>
      </c>
      <c r="E321" s="27" t="s">
        <v>1105</v>
      </c>
      <c r="F321" s="57">
        <v>0.75</v>
      </c>
      <c r="G321" s="57">
        <v>0.75</v>
      </c>
      <c r="H321" s="58">
        <v>45108</v>
      </c>
      <c r="I321" s="58">
        <v>45261</v>
      </c>
      <c r="J321" s="54">
        <v>0.45</v>
      </c>
      <c r="K321" s="27" t="s">
        <v>36</v>
      </c>
      <c r="L321" s="27" t="s">
        <v>270</v>
      </c>
    </row>
    <row r="322" spans="1:12" s="3" customFormat="1" ht="79.5" customHeight="1">
      <c r="A322" s="26">
        <f>SUBTOTAL(3,$B$295:B322)</f>
        <v>28</v>
      </c>
      <c r="B322" s="36" t="s">
        <v>1108</v>
      </c>
      <c r="C322" s="36" t="s">
        <v>1109</v>
      </c>
      <c r="D322" s="28" t="s">
        <v>1110</v>
      </c>
      <c r="E322" s="27" t="s">
        <v>1105</v>
      </c>
      <c r="F322" s="57">
        <v>0.7</v>
      </c>
      <c r="G322" s="57">
        <v>0.63</v>
      </c>
      <c r="H322" s="58">
        <v>45200</v>
      </c>
      <c r="I322" s="58">
        <v>45627</v>
      </c>
      <c r="J322" s="54">
        <v>0.5</v>
      </c>
      <c r="K322" s="26" t="s">
        <v>47</v>
      </c>
      <c r="L322" s="27" t="s">
        <v>23</v>
      </c>
    </row>
    <row r="323" spans="1:12" s="3" customFormat="1" ht="79.5" customHeight="1">
      <c r="A323" s="26">
        <f>SUBTOTAL(3,$B$295:B323)</f>
        <v>29</v>
      </c>
      <c r="B323" s="36" t="s">
        <v>1111</v>
      </c>
      <c r="C323" s="36" t="s">
        <v>1112</v>
      </c>
      <c r="D323" s="28" t="s">
        <v>1113</v>
      </c>
      <c r="E323" s="27" t="s">
        <v>1032</v>
      </c>
      <c r="F323" s="57">
        <v>0.7</v>
      </c>
      <c r="G323" s="57">
        <v>0.5</v>
      </c>
      <c r="H323" s="58">
        <v>45108</v>
      </c>
      <c r="I323" s="58">
        <v>45261</v>
      </c>
      <c r="J323" s="54">
        <v>0.5</v>
      </c>
      <c r="K323" s="27" t="s">
        <v>137</v>
      </c>
      <c r="L323" s="27" t="s">
        <v>23</v>
      </c>
    </row>
    <row r="324" spans="1:12" s="3" customFormat="1" ht="79.5" customHeight="1">
      <c r="A324" s="26">
        <f>SUBTOTAL(3,$B$295:B324)</f>
        <v>30</v>
      </c>
      <c r="B324" s="36" t="s">
        <v>1114</v>
      </c>
      <c r="C324" s="36" t="s">
        <v>1115</v>
      </c>
      <c r="D324" s="28" t="s">
        <v>1116</v>
      </c>
      <c r="E324" s="27" t="s">
        <v>1062</v>
      </c>
      <c r="F324" s="57">
        <v>0.65</v>
      </c>
      <c r="G324" s="57">
        <v>0.6</v>
      </c>
      <c r="H324" s="58">
        <v>45017</v>
      </c>
      <c r="I324" s="58">
        <v>45261</v>
      </c>
      <c r="J324" s="54">
        <v>0.65</v>
      </c>
      <c r="K324" s="27" t="s">
        <v>137</v>
      </c>
      <c r="L324" s="27" t="s">
        <v>23</v>
      </c>
    </row>
    <row r="325" spans="1:12" s="3" customFormat="1" ht="79.5" customHeight="1">
      <c r="A325" s="26">
        <f>SUBTOTAL(3,$B$295:B325)</f>
        <v>31</v>
      </c>
      <c r="B325" s="36" t="s">
        <v>1117</v>
      </c>
      <c r="C325" s="36" t="s">
        <v>1118</v>
      </c>
      <c r="D325" s="28" t="s">
        <v>1119</v>
      </c>
      <c r="E325" s="27" t="s">
        <v>1028</v>
      </c>
      <c r="F325" s="57">
        <v>0.6</v>
      </c>
      <c r="G325" s="57">
        <v>0.3</v>
      </c>
      <c r="H325" s="58">
        <v>44562</v>
      </c>
      <c r="I325" s="58">
        <v>45261</v>
      </c>
      <c r="J325" s="54">
        <v>0.12</v>
      </c>
      <c r="K325" s="26" t="s">
        <v>47</v>
      </c>
      <c r="L325" s="27" t="s">
        <v>23</v>
      </c>
    </row>
    <row r="326" spans="1:12" s="3" customFormat="1" ht="79.5" customHeight="1">
      <c r="A326" s="26">
        <f>SUBTOTAL(3,$B$295:B326)</f>
        <v>32</v>
      </c>
      <c r="B326" s="36" t="s">
        <v>1120</v>
      </c>
      <c r="C326" s="36" t="s">
        <v>1121</v>
      </c>
      <c r="D326" s="28" t="s">
        <v>1122</v>
      </c>
      <c r="E326" s="27" t="s">
        <v>1123</v>
      </c>
      <c r="F326" s="57">
        <v>0.5</v>
      </c>
      <c r="G326" s="57">
        <v>0.45</v>
      </c>
      <c r="H326" s="58">
        <v>44562</v>
      </c>
      <c r="I326" s="58">
        <v>45627</v>
      </c>
      <c r="J326" s="54">
        <v>0.19</v>
      </c>
      <c r="K326" s="27" t="s">
        <v>40</v>
      </c>
      <c r="L326" s="27" t="s">
        <v>270</v>
      </c>
    </row>
    <row r="327" spans="1:12" s="3" customFormat="1" ht="79.5" customHeight="1">
      <c r="A327" s="26">
        <f>SUBTOTAL(3,$B$295:B327)</f>
        <v>33</v>
      </c>
      <c r="B327" s="36" t="s">
        <v>1124</v>
      </c>
      <c r="C327" s="36" t="s">
        <v>1125</v>
      </c>
      <c r="D327" s="28" t="s">
        <v>1126</v>
      </c>
      <c r="E327" s="27" t="s">
        <v>1105</v>
      </c>
      <c r="F327" s="57">
        <v>0.45</v>
      </c>
      <c r="G327" s="57">
        <v>0.45</v>
      </c>
      <c r="H327" s="58">
        <v>44743</v>
      </c>
      <c r="I327" s="58">
        <v>45261</v>
      </c>
      <c r="J327" s="54">
        <v>0.28</v>
      </c>
      <c r="K327" s="27" t="s">
        <v>36</v>
      </c>
      <c r="L327" s="27" t="s">
        <v>270</v>
      </c>
    </row>
    <row r="328" spans="1:12" s="3" customFormat="1" ht="69.75" customHeight="1">
      <c r="A328" s="26">
        <f>SUBTOTAL(3,$B$295:B328)</f>
        <v>34</v>
      </c>
      <c r="B328" s="36" t="s">
        <v>1127</v>
      </c>
      <c r="C328" s="36" t="s">
        <v>1128</v>
      </c>
      <c r="D328" s="28" t="s">
        <v>1129</v>
      </c>
      <c r="E328" s="27" t="s">
        <v>1043</v>
      </c>
      <c r="F328" s="57">
        <v>0.45</v>
      </c>
      <c r="G328" s="57">
        <v>0.45</v>
      </c>
      <c r="H328" s="58">
        <v>44927</v>
      </c>
      <c r="I328" s="58">
        <v>45261</v>
      </c>
      <c r="J328" s="54">
        <v>0.45</v>
      </c>
      <c r="K328" s="27" t="s">
        <v>30</v>
      </c>
      <c r="L328" s="27" t="s">
        <v>31</v>
      </c>
    </row>
    <row r="329" spans="1:12" s="3" customFormat="1" ht="69.75" customHeight="1">
      <c r="A329" s="26">
        <f>SUBTOTAL(3,$B$295:B329)</f>
        <v>35</v>
      </c>
      <c r="B329" s="36" t="s">
        <v>1130</v>
      </c>
      <c r="C329" s="36" t="s">
        <v>1131</v>
      </c>
      <c r="D329" s="28" t="s">
        <v>1132</v>
      </c>
      <c r="E329" s="27" t="s">
        <v>1133</v>
      </c>
      <c r="F329" s="57">
        <v>0.3</v>
      </c>
      <c r="G329" s="57">
        <v>0.25</v>
      </c>
      <c r="H329" s="58">
        <v>44896</v>
      </c>
      <c r="I329" s="58">
        <v>45261</v>
      </c>
      <c r="J329" s="54">
        <v>0.05</v>
      </c>
      <c r="K329" s="27" t="s">
        <v>40</v>
      </c>
      <c r="L329" s="27" t="s">
        <v>270</v>
      </c>
    </row>
    <row r="330" spans="1:12" s="3" customFormat="1" ht="79.5" customHeight="1">
      <c r="A330" s="26">
        <f>SUBTOTAL(3,$B$295:B330)</f>
        <v>36</v>
      </c>
      <c r="B330" s="36" t="s">
        <v>1134</v>
      </c>
      <c r="C330" s="36" t="s">
        <v>1135</v>
      </c>
      <c r="D330" s="28" t="s">
        <v>1136</v>
      </c>
      <c r="E330" s="27" t="s">
        <v>1137</v>
      </c>
      <c r="F330" s="57">
        <v>0.3</v>
      </c>
      <c r="G330" s="57">
        <v>0.08</v>
      </c>
      <c r="H330" s="58">
        <v>44835</v>
      </c>
      <c r="I330" s="58">
        <v>45261</v>
      </c>
      <c r="J330" s="54">
        <v>0.05</v>
      </c>
      <c r="K330" s="27" t="s">
        <v>137</v>
      </c>
      <c r="L330" s="27" t="s">
        <v>31</v>
      </c>
    </row>
    <row r="331" spans="1:12" s="3" customFormat="1" ht="69" customHeight="1">
      <c r="A331" s="26">
        <f>SUBTOTAL(3,$B$295:B331)</f>
        <v>37</v>
      </c>
      <c r="B331" s="36" t="s">
        <v>1059</v>
      </c>
      <c r="C331" s="36" t="s">
        <v>1138</v>
      </c>
      <c r="D331" s="28" t="s">
        <v>1139</v>
      </c>
      <c r="E331" s="27" t="s">
        <v>1062</v>
      </c>
      <c r="F331" s="57">
        <v>0.09</v>
      </c>
      <c r="G331" s="57">
        <v>0.09</v>
      </c>
      <c r="H331" s="58">
        <v>45139</v>
      </c>
      <c r="I331" s="58">
        <v>45505</v>
      </c>
      <c r="J331" s="54">
        <v>0.05</v>
      </c>
      <c r="K331" s="27" t="s">
        <v>137</v>
      </c>
      <c r="L331" s="27" t="s">
        <v>23</v>
      </c>
    </row>
    <row r="332" spans="1:12" s="6" customFormat="1" ht="30" customHeight="1">
      <c r="A332" s="43" t="s">
        <v>1140</v>
      </c>
      <c r="B332" s="44" t="s">
        <v>1141</v>
      </c>
      <c r="C332" s="24">
        <f>SUBTOTAL(3,B333:B345)</f>
        <v>13</v>
      </c>
      <c r="D332" s="25"/>
      <c r="E332" s="23"/>
      <c r="F332" s="52">
        <f>SUBTOTAL(9,F333:F345)</f>
        <v>51.293000000000006</v>
      </c>
      <c r="G332" s="52">
        <f>SUBTOTAL(9,G333:G345)</f>
        <v>37.013000000000005</v>
      </c>
      <c r="H332" s="52"/>
      <c r="I332" s="52"/>
      <c r="J332" s="52">
        <f>SUBTOTAL(9,J333:J345)</f>
        <v>13.558799999999998</v>
      </c>
      <c r="K332" s="23"/>
      <c r="L332" s="23"/>
    </row>
    <row r="333" spans="1:12" s="3" customFormat="1" ht="79.5" customHeight="1">
      <c r="A333" s="26">
        <f>SUBTOTAL(3,$B$333:B333)</f>
        <v>1</v>
      </c>
      <c r="B333" s="36" t="s">
        <v>1142</v>
      </c>
      <c r="C333" s="36" t="s">
        <v>1143</v>
      </c>
      <c r="D333" s="28" t="s">
        <v>1144</v>
      </c>
      <c r="E333" s="27" t="s">
        <v>1145</v>
      </c>
      <c r="F333" s="57">
        <v>30</v>
      </c>
      <c r="G333" s="57">
        <v>20</v>
      </c>
      <c r="H333" s="58">
        <v>45017</v>
      </c>
      <c r="I333" s="58">
        <v>45809</v>
      </c>
      <c r="J333" s="54">
        <v>10</v>
      </c>
      <c r="K333" s="27" t="s">
        <v>22</v>
      </c>
      <c r="L333" s="27" t="s">
        <v>31</v>
      </c>
    </row>
    <row r="334" spans="1:12" s="3" customFormat="1" ht="79.5" customHeight="1">
      <c r="A334" s="26">
        <f>SUBTOTAL(3,$B$333:B334)</f>
        <v>2</v>
      </c>
      <c r="B334" s="36" t="s">
        <v>1146</v>
      </c>
      <c r="C334" s="36" t="s">
        <v>1147</v>
      </c>
      <c r="D334" s="28" t="s">
        <v>1148</v>
      </c>
      <c r="E334" s="27" t="s">
        <v>1149</v>
      </c>
      <c r="F334" s="57">
        <v>5</v>
      </c>
      <c r="G334" s="57">
        <v>4.2</v>
      </c>
      <c r="H334" s="58">
        <v>45108</v>
      </c>
      <c r="I334" s="58">
        <v>45992</v>
      </c>
      <c r="J334" s="54">
        <v>1</v>
      </c>
      <c r="K334" s="27" t="s">
        <v>22</v>
      </c>
      <c r="L334" s="27" t="s">
        <v>31</v>
      </c>
    </row>
    <row r="335" spans="1:12" s="3" customFormat="1" ht="79.5" customHeight="1">
      <c r="A335" s="26">
        <f>SUBTOTAL(3,$B$333:B335)</f>
        <v>3</v>
      </c>
      <c r="B335" s="36" t="s">
        <v>1150</v>
      </c>
      <c r="C335" s="36" t="s">
        <v>1151</v>
      </c>
      <c r="D335" s="28" t="s">
        <v>1152</v>
      </c>
      <c r="E335" s="27" t="s">
        <v>1145</v>
      </c>
      <c r="F335" s="57">
        <v>5</v>
      </c>
      <c r="G335" s="57">
        <v>3</v>
      </c>
      <c r="H335" s="58">
        <v>44743</v>
      </c>
      <c r="I335" s="58">
        <v>45839</v>
      </c>
      <c r="J335" s="54">
        <v>0.6</v>
      </c>
      <c r="K335" s="27" t="s">
        <v>30</v>
      </c>
      <c r="L335" s="27" t="s">
        <v>31</v>
      </c>
    </row>
    <row r="336" spans="1:12" s="3" customFormat="1" ht="79.5" customHeight="1">
      <c r="A336" s="26">
        <f>SUBTOTAL(3,$B$333:B336)</f>
        <v>4</v>
      </c>
      <c r="B336" s="36" t="s">
        <v>1153</v>
      </c>
      <c r="C336" s="36" t="s">
        <v>1154</v>
      </c>
      <c r="D336" s="28" t="s">
        <v>1155</v>
      </c>
      <c r="E336" s="27" t="s">
        <v>1149</v>
      </c>
      <c r="F336" s="57">
        <v>4.5</v>
      </c>
      <c r="G336" s="57">
        <v>3.8</v>
      </c>
      <c r="H336" s="58">
        <v>45078</v>
      </c>
      <c r="I336" s="58">
        <v>45992</v>
      </c>
      <c r="J336" s="54">
        <v>0.3</v>
      </c>
      <c r="K336" s="27" t="s">
        <v>22</v>
      </c>
      <c r="L336" s="27" t="s">
        <v>31</v>
      </c>
    </row>
    <row r="337" spans="1:12" s="3" customFormat="1" ht="79.5" customHeight="1">
      <c r="A337" s="26">
        <f>SUBTOTAL(3,$B$333:B337)</f>
        <v>5</v>
      </c>
      <c r="B337" s="36" t="s">
        <v>1156</v>
      </c>
      <c r="C337" s="36" t="s">
        <v>1157</v>
      </c>
      <c r="D337" s="28" t="s">
        <v>1158</v>
      </c>
      <c r="E337" s="27" t="s">
        <v>1159</v>
      </c>
      <c r="F337" s="57">
        <v>1.2</v>
      </c>
      <c r="G337" s="57">
        <v>1.2</v>
      </c>
      <c r="H337" s="58">
        <v>44896</v>
      </c>
      <c r="I337" s="58">
        <v>45627</v>
      </c>
      <c r="J337" s="54">
        <v>0.1</v>
      </c>
      <c r="K337" s="27" t="s">
        <v>36</v>
      </c>
      <c r="L337" s="27" t="s">
        <v>31</v>
      </c>
    </row>
    <row r="338" spans="1:12" s="3" customFormat="1" ht="79.5" customHeight="1">
      <c r="A338" s="26">
        <f>SUBTOTAL(3,$B$333:B338)</f>
        <v>6</v>
      </c>
      <c r="B338" s="36" t="s">
        <v>1160</v>
      </c>
      <c r="C338" s="36" t="s">
        <v>1161</v>
      </c>
      <c r="D338" s="28" t="s">
        <v>1162</v>
      </c>
      <c r="E338" s="27" t="s">
        <v>1163</v>
      </c>
      <c r="F338" s="57">
        <v>1.11</v>
      </c>
      <c r="G338" s="57">
        <v>1.11</v>
      </c>
      <c r="H338" s="58">
        <v>44593</v>
      </c>
      <c r="I338" s="58">
        <v>45444</v>
      </c>
      <c r="J338" s="54">
        <v>0.5</v>
      </c>
      <c r="K338" s="27" t="s">
        <v>40</v>
      </c>
      <c r="L338" s="27" t="s">
        <v>31</v>
      </c>
    </row>
    <row r="339" spans="1:12" s="3" customFormat="1" ht="79.5" customHeight="1">
      <c r="A339" s="26">
        <f>SUBTOTAL(3,$B$333:B339)</f>
        <v>7</v>
      </c>
      <c r="B339" s="36" t="s">
        <v>1164</v>
      </c>
      <c r="C339" s="36" t="s">
        <v>1165</v>
      </c>
      <c r="D339" s="28" t="s">
        <v>1166</v>
      </c>
      <c r="E339" s="27" t="s">
        <v>1145</v>
      </c>
      <c r="F339" s="57">
        <v>1.1</v>
      </c>
      <c r="G339" s="57">
        <v>0.75</v>
      </c>
      <c r="H339" s="58">
        <v>44197</v>
      </c>
      <c r="I339" s="58">
        <v>45261</v>
      </c>
      <c r="J339" s="54">
        <v>0.2</v>
      </c>
      <c r="K339" s="27" t="s">
        <v>22</v>
      </c>
      <c r="L339" s="27" t="s">
        <v>31</v>
      </c>
    </row>
    <row r="340" spans="1:12" s="3" customFormat="1" ht="79.5" customHeight="1">
      <c r="A340" s="26">
        <f>SUBTOTAL(3,$B$333:B340)</f>
        <v>8</v>
      </c>
      <c r="B340" s="36" t="s">
        <v>1167</v>
      </c>
      <c r="C340" s="36" t="s">
        <v>1168</v>
      </c>
      <c r="D340" s="28" t="s">
        <v>1169</v>
      </c>
      <c r="E340" s="27" t="s">
        <v>1163</v>
      </c>
      <c r="F340" s="57">
        <v>0.91</v>
      </c>
      <c r="G340" s="57">
        <v>0.87</v>
      </c>
      <c r="H340" s="58">
        <v>45261</v>
      </c>
      <c r="I340" s="58">
        <v>45627</v>
      </c>
      <c r="J340" s="54">
        <v>0</v>
      </c>
      <c r="K340" s="27" t="s">
        <v>82</v>
      </c>
      <c r="L340" s="27" t="s">
        <v>31</v>
      </c>
    </row>
    <row r="341" spans="1:12" s="3" customFormat="1" ht="73.5" customHeight="1">
      <c r="A341" s="26">
        <f>SUBTOTAL(3,$B$333:B341)</f>
        <v>9</v>
      </c>
      <c r="B341" s="36" t="s">
        <v>1170</v>
      </c>
      <c r="C341" s="36" t="s">
        <v>1171</v>
      </c>
      <c r="D341" s="28" t="s">
        <v>1172</v>
      </c>
      <c r="E341" s="27" t="s">
        <v>1163</v>
      </c>
      <c r="F341" s="57">
        <v>0.64</v>
      </c>
      <c r="G341" s="57">
        <v>0.6</v>
      </c>
      <c r="H341" s="58">
        <v>44958</v>
      </c>
      <c r="I341" s="58">
        <v>45809</v>
      </c>
      <c r="J341" s="54">
        <v>0.4</v>
      </c>
      <c r="K341" s="27" t="s">
        <v>40</v>
      </c>
      <c r="L341" s="27" t="s">
        <v>31</v>
      </c>
    </row>
    <row r="342" spans="1:12" s="3" customFormat="1" ht="79.5" customHeight="1">
      <c r="A342" s="26">
        <f>SUBTOTAL(3,$B$333:B342)</f>
        <v>10</v>
      </c>
      <c r="B342" s="36" t="s">
        <v>1173</v>
      </c>
      <c r="C342" s="36" t="s">
        <v>1174</v>
      </c>
      <c r="D342" s="28" t="s">
        <v>1175</v>
      </c>
      <c r="E342" s="27" t="s">
        <v>1163</v>
      </c>
      <c r="F342" s="57">
        <v>0.6</v>
      </c>
      <c r="G342" s="57">
        <v>0.5</v>
      </c>
      <c r="H342" s="58" t="s">
        <v>426</v>
      </c>
      <c r="I342" s="58" t="s">
        <v>59</v>
      </c>
      <c r="J342" s="54">
        <v>0.2</v>
      </c>
      <c r="K342" s="27" t="s">
        <v>30</v>
      </c>
      <c r="L342" s="27" t="s">
        <v>31</v>
      </c>
    </row>
    <row r="343" spans="1:12" s="3" customFormat="1" ht="69" customHeight="1">
      <c r="A343" s="26">
        <f>SUBTOTAL(3,$B$333:B343)</f>
        <v>11</v>
      </c>
      <c r="B343" s="36" t="s">
        <v>1176</v>
      </c>
      <c r="C343" s="36" t="s">
        <v>1177</v>
      </c>
      <c r="D343" s="28" t="s">
        <v>1178</v>
      </c>
      <c r="E343" s="27" t="s">
        <v>1179</v>
      </c>
      <c r="F343" s="57">
        <v>0.6</v>
      </c>
      <c r="G343" s="57">
        <v>0.4</v>
      </c>
      <c r="H343" s="58">
        <v>44835</v>
      </c>
      <c r="I343" s="58">
        <v>45627</v>
      </c>
      <c r="J343" s="54">
        <v>0.1</v>
      </c>
      <c r="K343" s="27" t="s">
        <v>30</v>
      </c>
      <c r="L343" s="27" t="s">
        <v>31</v>
      </c>
    </row>
    <row r="344" spans="1:12" s="3" customFormat="1" ht="69" customHeight="1">
      <c r="A344" s="26">
        <f>SUBTOTAL(3,$B$333:B344)</f>
        <v>12</v>
      </c>
      <c r="B344" s="36" t="s">
        <v>1180</v>
      </c>
      <c r="C344" s="36" t="s">
        <v>1181</v>
      </c>
      <c r="D344" s="28" t="s">
        <v>1182</v>
      </c>
      <c r="E344" s="27" t="s">
        <v>1145</v>
      </c>
      <c r="F344" s="57">
        <v>0.5</v>
      </c>
      <c r="G344" s="57">
        <v>0.45</v>
      </c>
      <c r="H344" s="58">
        <v>44166</v>
      </c>
      <c r="I344" s="58">
        <v>45261</v>
      </c>
      <c r="J344" s="54">
        <v>0.1</v>
      </c>
      <c r="K344" s="27" t="s">
        <v>22</v>
      </c>
      <c r="L344" s="27" t="s">
        <v>31</v>
      </c>
    </row>
    <row r="345" spans="1:12" s="3" customFormat="1" ht="75" customHeight="1">
      <c r="A345" s="26">
        <f>SUBTOTAL(3,$B$333:B345)</f>
        <v>13</v>
      </c>
      <c r="B345" s="36" t="s">
        <v>1183</v>
      </c>
      <c r="C345" s="36" t="s">
        <v>1184</v>
      </c>
      <c r="D345" s="28" t="s">
        <v>1185</v>
      </c>
      <c r="E345" s="27" t="s">
        <v>1186</v>
      </c>
      <c r="F345" s="57">
        <v>0.133</v>
      </c>
      <c r="G345" s="57">
        <v>0.133</v>
      </c>
      <c r="H345" s="58">
        <v>43922</v>
      </c>
      <c r="I345" s="58" t="s">
        <v>1187</v>
      </c>
      <c r="J345" s="54">
        <v>0.0588</v>
      </c>
      <c r="K345" s="27" t="s">
        <v>137</v>
      </c>
      <c r="L345" s="27" t="s">
        <v>23</v>
      </c>
    </row>
    <row r="346" spans="1:12" s="6" customFormat="1" ht="30" customHeight="1">
      <c r="A346" s="43" t="s">
        <v>1188</v>
      </c>
      <c r="B346" s="44" t="s">
        <v>1189</v>
      </c>
      <c r="C346" s="24">
        <f>SUBTOTAL(3,B347:B370)</f>
        <v>24</v>
      </c>
      <c r="D346" s="25"/>
      <c r="E346" s="23"/>
      <c r="F346" s="52">
        <f>SUBTOTAL(9,F347:F370)</f>
        <v>66.02</v>
      </c>
      <c r="G346" s="52">
        <f>SUBTOTAL(9,G347:G370)</f>
        <v>52.28999999999999</v>
      </c>
      <c r="H346" s="52"/>
      <c r="I346" s="52"/>
      <c r="J346" s="52">
        <f>SUBTOTAL(9,J347:J370)</f>
        <v>7.18</v>
      </c>
      <c r="K346" s="23"/>
      <c r="L346" s="23"/>
    </row>
    <row r="347" spans="1:12" s="3" customFormat="1" ht="79.5" customHeight="1">
      <c r="A347" s="26">
        <f>SUBTOTAL(3,$B$347:B347)</f>
        <v>1</v>
      </c>
      <c r="B347" s="36" t="s">
        <v>1190</v>
      </c>
      <c r="C347" s="36" t="s">
        <v>1191</v>
      </c>
      <c r="D347" s="28" t="s">
        <v>1192</v>
      </c>
      <c r="E347" s="27" t="s">
        <v>1193</v>
      </c>
      <c r="F347" s="57">
        <v>28</v>
      </c>
      <c r="G347" s="57">
        <v>24</v>
      </c>
      <c r="H347" s="58">
        <v>45261</v>
      </c>
      <c r="I347" s="58">
        <v>45992</v>
      </c>
      <c r="J347" s="54">
        <v>1</v>
      </c>
      <c r="K347" s="27" t="s">
        <v>137</v>
      </c>
      <c r="L347" s="27" t="s">
        <v>270</v>
      </c>
    </row>
    <row r="348" spans="1:12" s="3" customFormat="1" ht="79.5" customHeight="1">
      <c r="A348" s="26">
        <f>SUBTOTAL(3,$B$347:B348)</f>
        <v>2</v>
      </c>
      <c r="B348" s="36" t="s">
        <v>1194</v>
      </c>
      <c r="C348" s="36" t="s">
        <v>1195</v>
      </c>
      <c r="D348" s="28" t="s">
        <v>1196</v>
      </c>
      <c r="E348" s="27" t="s">
        <v>1197</v>
      </c>
      <c r="F348" s="57">
        <v>5.4</v>
      </c>
      <c r="G348" s="57">
        <v>5.4</v>
      </c>
      <c r="H348" s="58">
        <v>44986</v>
      </c>
      <c r="I348" s="58">
        <v>45658</v>
      </c>
      <c r="J348" s="54">
        <v>1.5</v>
      </c>
      <c r="K348" s="26" t="s">
        <v>47</v>
      </c>
      <c r="L348" s="27" t="s">
        <v>23</v>
      </c>
    </row>
    <row r="349" spans="1:12" s="3" customFormat="1" ht="79.5" customHeight="1">
      <c r="A349" s="26">
        <f>SUBTOTAL(3,$B$347:B349)</f>
        <v>3</v>
      </c>
      <c r="B349" s="36" t="s">
        <v>1198</v>
      </c>
      <c r="C349" s="36" t="s">
        <v>1199</v>
      </c>
      <c r="D349" s="28" t="s">
        <v>1200</v>
      </c>
      <c r="E349" s="27" t="s">
        <v>1201</v>
      </c>
      <c r="F349" s="57">
        <v>5.1</v>
      </c>
      <c r="G349" s="57">
        <v>3.6</v>
      </c>
      <c r="H349" s="58">
        <v>44805</v>
      </c>
      <c r="I349" s="58">
        <v>45901</v>
      </c>
      <c r="J349" s="54">
        <v>0.3</v>
      </c>
      <c r="K349" s="27" t="s">
        <v>40</v>
      </c>
      <c r="L349" s="26" t="s">
        <v>23</v>
      </c>
    </row>
    <row r="350" spans="1:12" s="3" customFormat="1" ht="79.5" customHeight="1">
      <c r="A350" s="26">
        <f>SUBTOTAL(3,$B$347:B350)</f>
        <v>4</v>
      </c>
      <c r="B350" s="36" t="s">
        <v>1202</v>
      </c>
      <c r="C350" s="36" t="s">
        <v>1203</v>
      </c>
      <c r="D350" s="28" t="s">
        <v>1204</v>
      </c>
      <c r="E350" s="27" t="s">
        <v>1205</v>
      </c>
      <c r="F350" s="57">
        <v>5</v>
      </c>
      <c r="G350" s="57">
        <v>3</v>
      </c>
      <c r="H350" s="58">
        <v>45139</v>
      </c>
      <c r="I350" s="58">
        <v>45505</v>
      </c>
      <c r="J350" s="54">
        <v>0.6</v>
      </c>
      <c r="K350" s="27" t="s">
        <v>103</v>
      </c>
      <c r="L350" s="26" t="s">
        <v>23</v>
      </c>
    </row>
    <row r="351" spans="1:12" s="3" customFormat="1" ht="79.5" customHeight="1">
      <c r="A351" s="26">
        <f>SUBTOTAL(3,$B$347:B351)</f>
        <v>5</v>
      </c>
      <c r="B351" s="36" t="s">
        <v>1206</v>
      </c>
      <c r="C351" s="36" t="s">
        <v>1207</v>
      </c>
      <c r="D351" s="28" t="s">
        <v>1208</v>
      </c>
      <c r="E351" s="27" t="s">
        <v>1193</v>
      </c>
      <c r="F351" s="57">
        <v>4</v>
      </c>
      <c r="G351" s="57">
        <v>2.5</v>
      </c>
      <c r="H351" s="58">
        <v>44896</v>
      </c>
      <c r="I351" s="58">
        <v>45992</v>
      </c>
      <c r="J351" s="54">
        <v>0.5</v>
      </c>
      <c r="K351" s="27" t="s">
        <v>103</v>
      </c>
      <c r="L351" s="27" t="s">
        <v>270</v>
      </c>
    </row>
    <row r="352" spans="1:12" s="3" customFormat="1" ht="79.5" customHeight="1">
      <c r="A352" s="26">
        <f>SUBTOTAL(3,$B$347:B352)</f>
        <v>6</v>
      </c>
      <c r="B352" s="36" t="s">
        <v>1209</v>
      </c>
      <c r="C352" s="36" t="s">
        <v>1210</v>
      </c>
      <c r="D352" s="28" t="s">
        <v>1211</v>
      </c>
      <c r="E352" s="27" t="s">
        <v>1205</v>
      </c>
      <c r="F352" s="57">
        <v>3.5</v>
      </c>
      <c r="G352" s="57">
        <v>2.5</v>
      </c>
      <c r="H352" s="58">
        <v>45047</v>
      </c>
      <c r="I352" s="58">
        <v>45444</v>
      </c>
      <c r="J352" s="54">
        <v>0.25</v>
      </c>
      <c r="K352" s="27" t="s">
        <v>103</v>
      </c>
      <c r="L352" s="27" t="s">
        <v>31</v>
      </c>
    </row>
    <row r="353" spans="1:12" s="3" customFormat="1" ht="79.5" customHeight="1">
      <c r="A353" s="26">
        <f>SUBTOTAL(3,$B$347:B353)</f>
        <v>7</v>
      </c>
      <c r="B353" s="36" t="s">
        <v>1212</v>
      </c>
      <c r="C353" s="36" t="s">
        <v>1213</v>
      </c>
      <c r="D353" s="28" t="s">
        <v>1214</v>
      </c>
      <c r="E353" s="27" t="s">
        <v>1215</v>
      </c>
      <c r="F353" s="57">
        <v>2</v>
      </c>
      <c r="G353" s="57">
        <v>1.5</v>
      </c>
      <c r="H353" s="58">
        <v>44805</v>
      </c>
      <c r="I353" s="58">
        <v>45992</v>
      </c>
      <c r="J353" s="54">
        <v>0.1</v>
      </c>
      <c r="K353" s="27" t="s">
        <v>40</v>
      </c>
      <c r="L353" s="27" t="s">
        <v>31</v>
      </c>
    </row>
    <row r="354" spans="1:12" s="3" customFormat="1" ht="79.5" customHeight="1">
      <c r="A354" s="26">
        <f>SUBTOTAL(3,$B$347:B354)</f>
        <v>8</v>
      </c>
      <c r="B354" s="36" t="s">
        <v>1216</v>
      </c>
      <c r="C354" s="36" t="s">
        <v>1217</v>
      </c>
      <c r="D354" s="28" t="s">
        <v>1218</v>
      </c>
      <c r="E354" s="27" t="s">
        <v>1219</v>
      </c>
      <c r="F354" s="57">
        <v>2</v>
      </c>
      <c r="G354" s="57">
        <v>1.4</v>
      </c>
      <c r="H354" s="58">
        <v>45261</v>
      </c>
      <c r="I354" s="58">
        <v>45992</v>
      </c>
      <c r="J354" s="54">
        <v>0.1</v>
      </c>
      <c r="K354" s="27" t="s">
        <v>36</v>
      </c>
      <c r="L354" s="26" t="s">
        <v>23</v>
      </c>
    </row>
    <row r="355" spans="1:12" s="3" customFormat="1" ht="79.5" customHeight="1">
      <c r="A355" s="26">
        <f>SUBTOTAL(3,$B$347:B355)</f>
        <v>9</v>
      </c>
      <c r="B355" s="36" t="s">
        <v>1220</v>
      </c>
      <c r="C355" s="36" t="s">
        <v>1221</v>
      </c>
      <c r="D355" s="28" t="s">
        <v>1222</v>
      </c>
      <c r="E355" s="27" t="s">
        <v>1223</v>
      </c>
      <c r="F355" s="57">
        <v>1.5</v>
      </c>
      <c r="G355" s="57">
        <v>1.5</v>
      </c>
      <c r="H355" s="58" t="s">
        <v>216</v>
      </c>
      <c r="I355" s="58">
        <v>45627</v>
      </c>
      <c r="J355" s="54">
        <v>0.5</v>
      </c>
      <c r="K355" s="27" t="s">
        <v>22</v>
      </c>
      <c r="L355" s="26" t="s">
        <v>23</v>
      </c>
    </row>
    <row r="356" spans="1:12" s="3" customFormat="1" ht="79.5" customHeight="1">
      <c r="A356" s="26">
        <f>SUBTOTAL(3,$B$347:B356)</f>
        <v>10</v>
      </c>
      <c r="B356" s="36" t="s">
        <v>1224</v>
      </c>
      <c r="C356" s="36" t="s">
        <v>1225</v>
      </c>
      <c r="D356" s="28" t="s">
        <v>1226</v>
      </c>
      <c r="E356" s="27" t="s">
        <v>1201</v>
      </c>
      <c r="F356" s="57">
        <v>1.5</v>
      </c>
      <c r="G356" s="57">
        <v>1</v>
      </c>
      <c r="H356" s="58">
        <v>45170</v>
      </c>
      <c r="I356" s="58">
        <v>46266</v>
      </c>
      <c r="J356" s="54">
        <v>0.2</v>
      </c>
      <c r="K356" s="27" t="s">
        <v>40</v>
      </c>
      <c r="L356" s="26" t="s">
        <v>23</v>
      </c>
    </row>
    <row r="357" spans="1:12" s="3" customFormat="1" ht="79.5" customHeight="1">
      <c r="A357" s="26">
        <f>SUBTOTAL(3,$B$347:B357)</f>
        <v>11</v>
      </c>
      <c r="B357" s="36" t="s">
        <v>1227</v>
      </c>
      <c r="C357" s="36" t="s">
        <v>1228</v>
      </c>
      <c r="D357" s="28" t="s">
        <v>1229</v>
      </c>
      <c r="E357" s="27" t="s">
        <v>1201</v>
      </c>
      <c r="F357" s="57">
        <v>1.2</v>
      </c>
      <c r="G357" s="57">
        <v>0.98</v>
      </c>
      <c r="H357" s="58">
        <v>44116.1</v>
      </c>
      <c r="I357" s="58">
        <v>45947.1</v>
      </c>
      <c r="J357" s="54">
        <v>0.05</v>
      </c>
      <c r="K357" s="27" t="s">
        <v>40</v>
      </c>
      <c r="L357" s="26" t="s">
        <v>23</v>
      </c>
    </row>
    <row r="358" spans="1:12" s="3" customFormat="1" ht="79.5" customHeight="1">
      <c r="A358" s="26">
        <f>SUBTOTAL(3,$B$347:B358)</f>
        <v>12</v>
      </c>
      <c r="B358" s="36" t="s">
        <v>1190</v>
      </c>
      <c r="C358" s="36" t="s">
        <v>1230</v>
      </c>
      <c r="D358" s="28" t="s">
        <v>1231</v>
      </c>
      <c r="E358" s="27" t="s">
        <v>1205</v>
      </c>
      <c r="F358" s="57">
        <v>1.2</v>
      </c>
      <c r="G358" s="57">
        <v>0.8</v>
      </c>
      <c r="H358" s="58">
        <v>44682</v>
      </c>
      <c r="I358" s="58">
        <v>45627</v>
      </c>
      <c r="J358" s="54">
        <v>0.4</v>
      </c>
      <c r="K358" s="27" t="s">
        <v>137</v>
      </c>
      <c r="L358" s="27" t="s">
        <v>270</v>
      </c>
    </row>
    <row r="359" spans="1:12" s="3" customFormat="1" ht="79.5" customHeight="1">
      <c r="A359" s="26">
        <f>SUBTOTAL(3,$B$347:B359)</f>
        <v>13</v>
      </c>
      <c r="B359" s="36" t="s">
        <v>1232</v>
      </c>
      <c r="C359" s="36" t="s">
        <v>1233</v>
      </c>
      <c r="D359" s="28" t="s">
        <v>1234</v>
      </c>
      <c r="E359" s="27" t="s">
        <v>1235</v>
      </c>
      <c r="F359" s="57">
        <v>1.2</v>
      </c>
      <c r="G359" s="57">
        <v>0.8</v>
      </c>
      <c r="H359" s="58">
        <v>44348</v>
      </c>
      <c r="I359" s="58">
        <v>45261</v>
      </c>
      <c r="J359" s="54">
        <v>0.1</v>
      </c>
      <c r="K359" s="27" t="s">
        <v>40</v>
      </c>
      <c r="L359" s="27" t="s">
        <v>31</v>
      </c>
    </row>
    <row r="360" spans="1:12" s="3" customFormat="1" ht="79.5" customHeight="1">
      <c r="A360" s="26">
        <f>SUBTOTAL(3,$B$347:B360)</f>
        <v>14</v>
      </c>
      <c r="B360" s="36" t="s">
        <v>1236</v>
      </c>
      <c r="C360" s="36" t="s">
        <v>1237</v>
      </c>
      <c r="D360" s="28" t="s">
        <v>1238</v>
      </c>
      <c r="E360" s="27" t="s">
        <v>1205</v>
      </c>
      <c r="F360" s="57">
        <v>1.05</v>
      </c>
      <c r="G360" s="57">
        <v>0.82</v>
      </c>
      <c r="H360" s="58">
        <v>44835</v>
      </c>
      <c r="I360" s="58">
        <v>45536</v>
      </c>
      <c r="J360" s="54">
        <v>0.45</v>
      </c>
      <c r="K360" s="27" t="s">
        <v>103</v>
      </c>
      <c r="L360" s="26" t="s">
        <v>23</v>
      </c>
    </row>
    <row r="361" spans="1:12" s="3" customFormat="1" ht="79.5" customHeight="1">
      <c r="A361" s="26">
        <f>SUBTOTAL(3,$B$347:B361)</f>
        <v>15</v>
      </c>
      <c r="B361" s="36" t="s">
        <v>1239</v>
      </c>
      <c r="C361" s="36" t="s">
        <v>1240</v>
      </c>
      <c r="D361" s="28" t="s">
        <v>1241</v>
      </c>
      <c r="E361" s="27" t="s">
        <v>1242</v>
      </c>
      <c r="F361" s="57">
        <v>0.6</v>
      </c>
      <c r="G361" s="57">
        <v>0.3</v>
      </c>
      <c r="H361" s="58">
        <v>44866</v>
      </c>
      <c r="I361" s="58">
        <v>45597</v>
      </c>
      <c r="J361" s="54">
        <v>0.12</v>
      </c>
      <c r="K361" s="27" t="s">
        <v>22</v>
      </c>
      <c r="L361" s="26" t="s">
        <v>23</v>
      </c>
    </row>
    <row r="362" spans="1:12" s="3" customFormat="1" ht="79.5" customHeight="1">
      <c r="A362" s="26">
        <f>SUBTOTAL(3,$B$347:B362)</f>
        <v>16</v>
      </c>
      <c r="B362" s="36" t="s">
        <v>1243</v>
      </c>
      <c r="C362" s="36" t="s">
        <v>1244</v>
      </c>
      <c r="D362" s="28" t="s">
        <v>1245</v>
      </c>
      <c r="E362" s="27" t="s">
        <v>1246</v>
      </c>
      <c r="F362" s="57">
        <v>0.51</v>
      </c>
      <c r="G362" s="57">
        <v>0.3</v>
      </c>
      <c r="H362" s="58">
        <v>44197</v>
      </c>
      <c r="I362" s="58">
        <v>45261</v>
      </c>
      <c r="J362" s="54">
        <v>0.25</v>
      </c>
      <c r="K362" s="27" t="s">
        <v>40</v>
      </c>
      <c r="L362" s="27" t="s">
        <v>31</v>
      </c>
    </row>
    <row r="363" spans="1:12" s="3" customFormat="1" ht="79.5" customHeight="1">
      <c r="A363" s="26">
        <f>SUBTOTAL(3,$B$347:B363)</f>
        <v>17</v>
      </c>
      <c r="B363" s="36" t="s">
        <v>1247</v>
      </c>
      <c r="C363" s="36" t="s">
        <v>1248</v>
      </c>
      <c r="D363" s="28" t="s">
        <v>1249</v>
      </c>
      <c r="E363" s="27" t="s">
        <v>1246</v>
      </c>
      <c r="F363" s="57">
        <v>0.5</v>
      </c>
      <c r="G363" s="57">
        <v>0.45</v>
      </c>
      <c r="H363" s="58">
        <v>44256</v>
      </c>
      <c r="I363" s="58">
        <v>45627</v>
      </c>
      <c r="J363" s="54">
        <v>0.05</v>
      </c>
      <c r="K363" s="27" t="s">
        <v>22</v>
      </c>
      <c r="L363" s="27" t="s">
        <v>31</v>
      </c>
    </row>
    <row r="364" spans="1:12" s="3" customFormat="1" ht="79.5" customHeight="1">
      <c r="A364" s="26">
        <f>SUBTOTAL(3,$B$347:B364)</f>
        <v>18</v>
      </c>
      <c r="B364" s="36" t="s">
        <v>1250</v>
      </c>
      <c r="C364" s="36" t="s">
        <v>1251</v>
      </c>
      <c r="D364" s="28" t="s">
        <v>1252</v>
      </c>
      <c r="E364" s="27" t="s">
        <v>1215</v>
      </c>
      <c r="F364" s="57">
        <v>0.36</v>
      </c>
      <c r="G364" s="57">
        <v>0.28</v>
      </c>
      <c r="H364" s="58">
        <v>44986</v>
      </c>
      <c r="I364" s="58">
        <v>45627</v>
      </c>
      <c r="J364" s="54">
        <v>0.1</v>
      </c>
      <c r="K364" s="27" t="s">
        <v>30</v>
      </c>
      <c r="L364" s="27" t="s">
        <v>31</v>
      </c>
    </row>
    <row r="365" spans="1:12" s="3" customFormat="1" ht="79.5" customHeight="1">
      <c r="A365" s="26">
        <f>SUBTOTAL(3,$B$347:B365)</f>
        <v>19</v>
      </c>
      <c r="B365" s="36" t="s">
        <v>1253</v>
      </c>
      <c r="C365" s="36" t="s">
        <v>1254</v>
      </c>
      <c r="D365" s="28" t="s">
        <v>1255</v>
      </c>
      <c r="E365" s="27" t="s">
        <v>1197</v>
      </c>
      <c r="F365" s="57">
        <v>0.3</v>
      </c>
      <c r="G365" s="57">
        <v>0.3</v>
      </c>
      <c r="H365" s="58">
        <v>45078</v>
      </c>
      <c r="I365" s="58">
        <v>45444</v>
      </c>
      <c r="J365" s="54">
        <v>0.15</v>
      </c>
      <c r="K365" s="27" t="s">
        <v>36</v>
      </c>
      <c r="L365" s="27" t="s">
        <v>23</v>
      </c>
    </row>
    <row r="366" spans="1:12" s="3" customFormat="1" ht="72" customHeight="1">
      <c r="A366" s="26">
        <f>SUBTOTAL(3,$B$347:B366)</f>
        <v>20</v>
      </c>
      <c r="B366" s="36" t="s">
        <v>1224</v>
      </c>
      <c r="C366" s="36" t="s">
        <v>1256</v>
      </c>
      <c r="D366" s="28" t="s">
        <v>1257</v>
      </c>
      <c r="E366" s="27" t="s">
        <v>1201</v>
      </c>
      <c r="F366" s="57">
        <v>0.3</v>
      </c>
      <c r="G366" s="57">
        <v>0.28</v>
      </c>
      <c r="H366" s="58">
        <v>45017</v>
      </c>
      <c r="I366" s="58">
        <v>45200</v>
      </c>
      <c r="J366" s="54">
        <v>0.2</v>
      </c>
      <c r="K366" s="27" t="s">
        <v>40</v>
      </c>
      <c r="L366" s="27" t="s">
        <v>23</v>
      </c>
    </row>
    <row r="367" spans="1:12" s="3" customFormat="1" ht="72" customHeight="1">
      <c r="A367" s="26">
        <f>SUBTOTAL(3,$B$347:B367)</f>
        <v>21</v>
      </c>
      <c r="B367" s="36" t="s">
        <v>1258</v>
      </c>
      <c r="C367" s="36" t="s">
        <v>1259</v>
      </c>
      <c r="D367" s="28" t="s">
        <v>1260</v>
      </c>
      <c r="E367" s="27" t="s">
        <v>1201</v>
      </c>
      <c r="F367" s="57">
        <v>0.3</v>
      </c>
      <c r="G367" s="57">
        <v>0.24</v>
      </c>
      <c r="H367" s="58">
        <v>44986</v>
      </c>
      <c r="I367" s="58">
        <v>45717</v>
      </c>
      <c r="J367" s="54">
        <v>0.06</v>
      </c>
      <c r="K367" s="27" t="s">
        <v>36</v>
      </c>
      <c r="L367" s="27" t="s">
        <v>270</v>
      </c>
    </row>
    <row r="368" spans="1:12" s="3" customFormat="1" ht="78" customHeight="1">
      <c r="A368" s="26">
        <f>SUBTOTAL(3,$B$347:B368)</f>
        <v>22</v>
      </c>
      <c r="B368" s="36" t="s">
        <v>1261</v>
      </c>
      <c r="C368" s="36" t="s">
        <v>1262</v>
      </c>
      <c r="D368" s="28" t="s">
        <v>1263</v>
      </c>
      <c r="E368" s="27" t="s">
        <v>1215</v>
      </c>
      <c r="F368" s="57">
        <v>0.2</v>
      </c>
      <c r="G368" s="57">
        <v>0.14</v>
      </c>
      <c r="H368" s="58">
        <v>44713</v>
      </c>
      <c r="I368" s="58">
        <v>45261</v>
      </c>
      <c r="J368" s="54">
        <v>0.07</v>
      </c>
      <c r="K368" s="27" t="s">
        <v>30</v>
      </c>
      <c r="L368" s="27" t="s">
        <v>31</v>
      </c>
    </row>
    <row r="369" spans="1:12" s="3" customFormat="1" ht="72" customHeight="1">
      <c r="A369" s="26">
        <f>SUBTOTAL(3,$B$347:B369)</f>
        <v>23</v>
      </c>
      <c r="B369" s="36" t="s">
        <v>1264</v>
      </c>
      <c r="C369" s="36" t="s">
        <v>1265</v>
      </c>
      <c r="D369" s="28" t="s">
        <v>1266</v>
      </c>
      <c r="E369" s="27" t="s">
        <v>1267</v>
      </c>
      <c r="F369" s="57">
        <v>0.2</v>
      </c>
      <c r="G369" s="57">
        <v>0.1</v>
      </c>
      <c r="H369" s="58">
        <v>44621</v>
      </c>
      <c r="I369" s="58">
        <v>45323</v>
      </c>
      <c r="J369" s="54">
        <v>0.03</v>
      </c>
      <c r="K369" s="27" t="s">
        <v>30</v>
      </c>
      <c r="L369" s="27" t="s">
        <v>270</v>
      </c>
    </row>
    <row r="370" spans="1:12" s="3" customFormat="1" ht="72" customHeight="1">
      <c r="A370" s="26">
        <f>SUBTOTAL(3,$B$347:B370)</f>
        <v>24</v>
      </c>
      <c r="B370" s="36" t="s">
        <v>1224</v>
      </c>
      <c r="C370" s="36" t="s">
        <v>1268</v>
      </c>
      <c r="D370" s="28" t="s">
        <v>1269</v>
      </c>
      <c r="E370" s="27" t="s">
        <v>1201</v>
      </c>
      <c r="F370" s="57">
        <v>0.1</v>
      </c>
      <c r="G370" s="57">
        <v>0.1</v>
      </c>
      <c r="H370" s="58">
        <v>45108</v>
      </c>
      <c r="I370" s="58">
        <v>45200</v>
      </c>
      <c r="J370" s="54">
        <v>0.1</v>
      </c>
      <c r="K370" s="27" t="s">
        <v>40</v>
      </c>
      <c r="L370" s="27" t="s">
        <v>23</v>
      </c>
    </row>
    <row r="371" spans="1:12" s="6" customFormat="1" ht="30" customHeight="1">
      <c r="A371" s="43" t="s">
        <v>1270</v>
      </c>
      <c r="B371" s="44" t="s">
        <v>1271</v>
      </c>
      <c r="C371" s="24">
        <f>SUBTOTAL(3,B372:B404)</f>
        <v>33</v>
      </c>
      <c r="D371" s="25"/>
      <c r="E371" s="23"/>
      <c r="F371" s="52">
        <f>SUBTOTAL(9,F372:F404)</f>
        <v>349.7224</v>
      </c>
      <c r="G371" s="52">
        <f>SUBTOTAL(9,G372:G404)</f>
        <v>251.19980000000004</v>
      </c>
      <c r="H371" s="52"/>
      <c r="I371" s="52"/>
      <c r="J371" s="52">
        <f>SUBTOTAL(9,J372:J404)</f>
        <v>32.65500000000001</v>
      </c>
      <c r="K371" s="23"/>
      <c r="L371" s="23"/>
    </row>
    <row r="372" spans="1:12" s="3" customFormat="1" ht="79.5" customHeight="1">
      <c r="A372" s="26">
        <f>SUBTOTAL(3,$B$372:B372)</f>
        <v>1</v>
      </c>
      <c r="B372" s="36" t="s">
        <v>1272</v>
      </c>
      <c r="C372" s="36" t="s">
        <v>1273</v>
      </c>
      <c r="D372" s="28" t="s">
        <v>1274</v>
      </c>
      <c r="E372" s="27" t="s">
        <v>1275</v>
      </c>
      <c r="F372" s="57">
        <v>183.6228</v>
      </c>
      <c r="G372" s="57">
        <v>150</v>
      </c>
      <c r="H372" s="58">
        <v>44621</v>
      </c>
      <c r="I372" s="58">
        <v>46722</v>
      </c>
      <c r="J372" s="54">
        <v>17</v>
      </c>
      <c r="K372" s="27" t="s">
        <v>36</v>
      </c>
      <c r="L372" s="27" t="s">
        <v>270</v>
      </c>
    </row>
    <row r="373" spans="1:12" s="3" customFormat="1" ht="79.5" customHeight="1">
      <c r="A373" s="26">
        <f>SUBTOTAL(3,$B$372:B373)</f>
        <v>2</v>
      </c>
      <c r="B373" s="36" t="s">
        <v>1276</v>
      </c>
      <c r="C373" s="36" t="s">
        <v>1277</v>
      </c>
      <c r="D373" s="28" t="s">
        <v>1278</v>
      </c>
      <c r="E373" s="27" t="s">
        <v>1279</v>
      </c>
      <c r="F373" s="57">
        <v>33</v>
      </c>
      <c r="G373" s="57">
        <v>24</v>
      </c>
      <c r="H373" s="58">
        <v>45261</v>
      </c>
      <c r="I373" s="58">
        <v>45992</v>
      </c>
      <c r="J373" s="54">
        <v>0.5</v>
      </c>
      <c r="K373" s="27" t="s">
        <v>30</v>
      </c>
      <c r="L373" s="27" t="s">
        <v>270</v>
      </c>
    </row>
    <row r="374" spans="1:12" s="3" customFormat="1" ht="79.5" customHeight="1">
      <c r="A374" s="26">
        <f>SUBTOTAL(3,$B$372:B374)</f>
        <v>3</v>
      </c>
      <c r="B374" s="36" t="s">
        <v>1280</v>
      </c>
      <c r="C374" s="36" t="s">
        <v>1281</v>
      </c>
      <c r="D374" s="28" t="s">
        <v>1282</v>
      </c>
      <c r="E374" s="27" t="s">
        <v>1283</v>
      </c>
      <c r="F374" s="57">
        <v>24.42</v>
      </c>
      <c r="G374" s="57">
        <v>5</v>
      </c>
      <c r="H374" s="58">
        <v>45261</v>
      </c>
      <c r="I374" s="58">
        <v>45627</v>
      </c>
      <c r="J374" s="54">
        <v>0.2</v>
      </c>
      <c r="K374" s="27" t="s">
        <v>137</v>
      </c>
      <c r="L374" s="27" t="s">
        <v>23</v>
      </c>
    </row>
    <row r="375" spans="1:12" s="3" customFormat="1" ht="79.5" customHeight="1">
      <c r="A375" s="26">
        <f>SUBTOTAL(3,$B$372:B375)</f>
        <v>4</v>
      </c>
      <c r="B375" s="36" t="s">
        <v>1284</v>
      </c>
      <c r="C375" s="36" t="s">
        <v>1285</v>
      </c>
      <c r="D375" s="28" t="s">
        <v>1286</v>
      </c>
      <c r="E375" s="27" t="s">
        <v>1287</v>
      </c>
      <c r="F375" s="57">
        <v>12</v>
      </c>
      <c r="G375" s="57">
        <v>8.5</v>
      </c>
      <c r="H375" s="58">
        <v>45078</v>
      </c>
      <c r="I375" s="58">
        <v>45627</v>
      </c>
      <c r="J375" s="54">
        <v>0.2</v>
      </c>
      <c r="K375" s="27" t="s">
        <v>30</v>
      </c>
      <c r="L375" s="27" t="s">
        <v>23</v>
      </c>
    </row>
    <row r="376" spans="1:12" s="3" customFormat="1" ht="79.5" customHeight="1">
      <c r="A376" s="26">
        <f>SUBTOTAL(3,$B$372:B376)</f>
        <v>5</v>
      </c>
      <c r="B376" s="36" t="s">
        <v>1288</v>
      </c>
      <c r="C376" s="36" t="s">
        <v>1289</v>
      </c>
      <c r="D376" s="28" t="s">
        <v>1290</v>
      </c>
      <c r="E376" s="27" t="s">
        <v>1283</v>
      </c>
      <c r="F376" s="57">
        <v>10.7</v>
      </c>
      <c r="G376" s="57">
        <v>5</v>
      </c>
      <c r="H376" s="58">
        <v>45231</v>
      </c>
      <c r="I376" s="58">
        <v>45992</v>
      </c>
      <c r="J376" s="54">
        <v>0.7</v>
      </c>
      <c r="K376" s="27" t="s">
        <v>22</v>
      </c>
      <c r="L376" s="27" t="s">
        <v>270</v>
      </c>
    </row>
    <row r="377" spans="1:12" s="3" customFormat="1" ht="79.5" customHeight="1">
      <c r="A377" s="26">
        <f>SUBTOTAL(3,$B$372:B377)</f>
        <v>6</v>
      </c>
      <c r="B377" s="36" t="s">
        <v>1291</v>
      </c>
      <c r="C377" s="36" t="s">
        <v>1292</v>
      </c>
      <c r="D377" s="28" t="s">
        <v>1293</v>
      </c>
      <c r="E377" s="27" t="s">
        <v>1283</v>
      </c>
      <c r="F377" s="57">
        <v>10.5</v>
      </c>
      <c r="G377" s="57">
        <v>6.5</v>
      </c>
      <c r="H377" s="58">
        <v>44713</v>
      </c>
      <c r="I377" s="58">
        <v>45627</v>
      </c>
      <c r="J377" s="54">
        <v>1</v>
      </c>
      <c r="K377" s="27" t="s">
        <v>22</v>
      </c>
      <c r="L377" s="27" t="s">
        <v>270</v>
      </c>
    </row>
    <row r="378" spans="1:12" s="3" customFormat="1" ht="79.5" customHeight="1">
      <c r="A378" s="26">
        <f>SUBTOTAL(3,$B$372:B378)</f>
        <v>7</v>
      </c>
      <c r="B378" s="36" t="s">
        <v>1294</v>
      </c>
      <c r="C378" s="36" t="s">
        <v>1295</v>
      </c>
      <c r="D378" s="28" t="s">
        <v>1296</v>
      </c>
      <c r="E378" s="27" t="s">
        <v>1297</v>
      </c>
      <c r="F378" s="57">
        <v>10</v>
      </c>
      <c r="G378" s="57">
        <v>9.9</v>
      </c>
      <c r="H378" s="58">
        <v>45078</v>
      </c>
      <c r="I378" s="58">
        <v>46357</v>
      </c>
      <c r="J378" s="54">
        <v>0.8</v>
      </c>
      <c r="K378" s="27" t="s">
        <v>36</v>
      </c>
      <c r="L378" s="27" t="s">
        <v>23</v>
      </c>
    </row>
    <row r="379" spans="1:12" s="3" customFormat="1" ht="79.5" customHeight="1">
      <c r="A379" s="26">
        <f>SUBTOTAL(3,$B$372:B379)</f>
        <v>8</v>
      </c>
      <c r="B379" s="36" t="s">
        <v>1298</v>
      </c>
      <c r="C379" s="36" t="s">
        <v>1299</v>
      </c>
      <c r="D379" s="28" t="s">
        <v>1300</v>
      </c>
      <c r="E379" s="27" t="s">
        <v>1297</v>
      </c>
      <c r="F379" s="57">
        <v>10</v>
      </c>
      <c r="G379" s="57">
        <v>9</v>
      </c>
      <c r="H379" s="58" t="s">
        <v>199</v>
      </c>
      <c r="I379" s="58" t="s">
        <v>288</v>
      </c>
      <c r="J379" s="54">
        <v>3</v>
      </c>
      <c r="K379" s="26" t="s">
        <v>47</v>
      </c>
      <c r="L379" s="27" t="s">
        <v>23</v>
      </c>
    </row>
    <row r="380" spans="1:12" s="3" customFormat="1" ht="79.5" customHeight="1">
      <c r="A380" s="26">
        <f>SUBTOTAL(3,$B$372:B380)</f>
        <v>9</v>
      </c>
      <c r="B380" s="36" t="s">
        <v>1301</v>
      </c>
      <c r="C380" s="36" t="s">
        <v>1302</v>
      </c>
      <c r="D380" s="28" t="s">
        <v>1303</v>
      </c>
      <c r="E380" s="27" t="s">
        <v>1297</v>
      </c>
      <c r="F380" s="57">
        <v>10</v>
      </c>
      <c r="G380" s="57">
        <v>5.2</v>
      </c>
      <c r="H380" s="58">
        <v>43405</v>
      </c>
      <c r="I380" s="58">
        <v>46722</v>
      </c>
      <c r="J380" s="54">
        <v>0.4</v>
      </c>
      <c r="K380" s="26" t="s">
        <v>47</v>
      </c>
      <c r="L380" s="26" t="s">
        <v>23</v>
      </c>
    </row>
    <row r="381" spans="1:12" s="3" customFormat="1" ht="79.5" customHeight="1">
      <c r="A381" s="26">
        <f>SUBTOTAL(3,$B$372:B381)</f>
        <v>10</v>
      </c>
      <c r="B381" s="36" t="s">
        <v>1304</v>
      </c>
      <c r="C381" s="36" t="s">
        <v>1305</v>
      </c>
      <c r="D381" s="28" t="s">
        <v>1306</v>
      </c>
      <c r="E381" s="27" t="s">
        <v>1283</v>
      </c>
      <c r="F381" s="57">
        <v>8.5</v>
      </c>
      <c r="G381" s="57">
        <v>5</v>
      </c>
      <c r="H381" s="58">
        <v>45108</v>
      </c>
      <c r="I381" s="58">
        <v>45992</v>
      </c>
      <c r="J381" s="54">
        <v>2</v>
      </c>
      <c r="K381" s="27" t="s">
        <v>22</v>
      </c>
      <c r="L381" s="27" t="s">
        <v>270</v>
      </c>
    </row>
    <row r="382" spans="1:12" s="3" customFormat="1" ht="79.5" customHeight="1">
      <c r="A382" s="26">
        <f>SUBTOTAL(3,$B$372:B382)</f>
        <v>11</v>
      </c>
      <c r="B382" s="36" t="s">
        <v>1307</v>
      </c>
      <c r="C382" s="36" t="s">
        <v>1308</v>
      </c>
      <c r="D382" s="28" t="s">
        <v>1309</v>
      </c>
      <c r="E382" s="27" t="s">
        <v>1297</v>
      </c>
      <c r="F382" s="57">
        <v>4.7</v>
      </c>
      <c r="G382" s="57">
        <v>4</v>
      </c>
      <c r="H382" s="58">
        <v>45108</v>
      </c>
      <c r="I382" s="58">
        <v>45748</v>
      </c>
      <c r="J382" s="54">
        <v>0.03</v>
      </c>
      <c r="K382" s="27" t="s">
        <v>137</v>
      </c>
      <c r="L382" s="26" t="s">
        <v>23</v>
      </c>
    </row>
    <row r="383" spans="1:12" s="3" customFormat="1" ht="79.5" customHeight="1">
      <c r="A383" s="26">
        <f>SUBTOTAL(3,$B$372:B383)</f>
        <v>12</v>
      </c>
      <c r="B383" s="36" t="s">
        <v>1310</v>
      </c>
      <c r="C383" s="36" t="s">
        <v>1311</v>
      </c>
      <c r="D383" s="28" t="s">
        <v>1312</v>
      </c>
      <c r="E383" s="27" t="s">
        <v>1297</v>
      </c>
      <c r="F383" s="57">
        <v>4</v>
      </c>
      <c r="G383" s="57">
        <v>3</v>
      </c>
      <c r="H383" s="58" t="s">
        <v>1313</v>
      </c>
      <c r="I383" s="58" t="s">
        <v>133</v>
      </c>
      <c r="J383" s="54">
        <v>0.6</v>
      </c>
      <c r="K383" s="26" t="s">
        <v>47</v>
      </c>
      <c r="L383" s="27" t="s">
        <v>23</v>
      </c>
    </row>
    <row r="384" spans="1:12" s="3" customFormat="1" ht="79.5" customHeight="1">
      <c r="A384" s="26">
        <f>SUBTOTAL(3,$B$372:B384)</f>
        <v>13</v>
      </c>
      <c r="B384" s="36" t="s">
        <v>1314</v>
      </c>
      <c r="C384" s="36" t="s">
        <v>1315</v>
      </c>
      <c r="D384" s="28" t="s">
        <v>1316</v>
      </c>
      <c r="E384" s="27" t="s">
        <v>1317</v>
      </c>
      <c r="F384" s="57">
        <v>4</v>
      </c>
      <c r="G384" s="57">
        <v>2</v>
      </c>
      <c r="H384" s="58">
        <v>45231</v>
      </c>
      <c r="I384" s="58">
        <v>45992</v>
      </c>
      <c r="J384" s="54">
        <v>1</v>
      </c>
      <c r="K384" s="27" t="s">
        <v>40</v>
      </c>
      <c r="L384" s="27" t="s">
        <v>23</v>
      </c>
    </row>
    <row r="385" spans="1:12" s="3" customFormat="1" ht="79.5" customHeight="1">
      <c r="A385" s="26">
        <f>SUBTOTAL(3,$B$372:B385)</f>
        <v>14</v>
      </c>
      <c r="B385" s="36" t="s">
        <v>1318</v>
      </c>
      <c r="C385" s="36" t="s">
        <v>1319</v>
      </c>
      <c r="D385" s="28" t="s">
        <v>1320</v>
      </c>
      <c r="E385" s="27" t="s">
        <v>1297</v>
      </c>
      <c r="F385" s="57">
        <v>3</v>
      </c>
      <c r="G385" s="57">
        <v>0.9</v>
      </c>
      <c r="H385" s="58">
        <v>45047</v>
      </c>
      <c r="I385" s="58">
        <v>45627</v>
      </c>
      <c r="J385" s="54">
        <v>0.36</v>
      </c>
      <c r="K385" s="27" t="s">
        <v>36</v>
      </c>
      <c r="L385" s="27" t="s">
        <v>23</v>
      </c>
    </row>
    <row r="386" spans="1:12" s="3" customFormat="1" ht="79.5" customHeight="1">
      <c r="A386" s="26">
        <f>SUBTOTAL(3,$B$372:B386)</f>
        <v>15</v>
      </c>
      <c r="B386" s="36" t="s">
        <v>1321</v>
      </c>
      <c r="C386" s="36" t="s">
        <v>1322</v>
      </c>
      <c r="D386" s="28" t="s">
        <v>1323</v>
      </c>
      <c r="E386" s="27" t="s">
        <v>1283</v>
      </c>
      <c r="F386" s="57">
        <v>2.8</v>
      </c>
      <c r="G386" s="57">
        <v>1</v>
      </c>
      <c r="H386" s="58">
        <v>44986</v>
      </c>
      <c r="I386" s="58">
        <v>45627</v>
      </c>
      <c r="J386" s="54">
        <v>0.8</v>
      </c>
      <c r="K386" s="27" t="s">
        <v>22</v>
      </c>
      <c r="L386" s="27" t="s">
        <v>270</v>
      </c>
    </row>
    <row r="387" spans="1:12" s="3" customFormat="1" ht="79.5" customHeight="1">
      <c r="A387" s="26">
        <f>SUBTOTAL(3,$B$372:B387)</f>
        <v>16</v>
      </c>
      <c r="B387" s="36" t="s">
        <v>1324</v>
      </c>
      <c r="C387" s="36" t="s">
        <v>1325</v>
      </c>
      <c r="D387" s="28" t="s">
        <v>1326</v>
      </c>
      <c r="E387" s="27" t="s">
        <v>1297</v>
      </c>
      <c r="F387" s="57">
        <v>2.5</v>
      </c>
      <c r="G387" s="57">
        <v>2.1</v>
      </c>
      <c r="H387" s="58">
        <v>44986</v>
      </c>
      <c r="I387" s="58">
        <v>45992</v>
      </c>
      <c r="J387" s="54">
        <v>0.4</v>
      </c>
      <c r="K387" s="26" t="s">
        <v>47</v>
      </c>
      <c r="L387" s="27" t="s">
        <v>270</v>
      </c>
    </row>
    <row r="388" spans="1:12" s="3" customFormat="1" ht="79.5" customHeight="1">
      <c r="A388" s="26">
        <f>SUBTOTAL(3,$B$372:B388)</f>
        <v>17</v>
      </c>
      <c r="B388" s="36" t="s">
        <v>1327</v>
      </c>
      <c r="C388" s="36" t="s">
        <v>1328</v>
      </c>
      <c r="D388" s="28" t="s">
        <v>1329</v>
      </c>
      <c r="E388" s="27" t="s">
        <v>1297</v>
      </c>
      <c r="F388" s="57">
        <v>2.4</v>
      </c>
      <c r="G388" s="57">
        <v>0.9</v>
      </c>
      <c r="H388" s="58">
        <v>45139</v>
      </c>
      <c r="I388" s="58">
        <v>45323</v>
      </c>
      <c r="J388" s="54">
        <v>0.005</v>
      </c>
      <c r="K388" s="27" t="s">
        <v>323</v>
      </c>
      <c r="L388" s="26" t="s">
        <v>23</v>
      </c>
    </row>
    <row r="389" spans="1:12" s="3" customFormat="1" ht="79.5" customHeight="1">
      <c r="A389" s="26">
        <f>SUBTOTAL(3,$B$372:B389)</f>
        <v>18</v>
      </c>
      <c r="B389" s="36" t="s">
        <v>1330</v>
      </c>
      <c r="C389" s="36" t="s">
        <v>1331</v>
      </c>
      <c r="D389" s="28" t="s">
        <v>1332</v>
      </c>
      <c r="E389" s="27" t="s">
        <v>1283</v>
      </c>
      <c r="F389" s="57">
        <v>1.638</v>
      </c>
      <c r="G389" s="57">
        <v>1.5</v>
      </c>
      <c r="H389" s="58">
        <v>45261</v>
      </c>
      <c r="I389" s="58">
        <v>45627</v>
      </c>
      <c r="J389" s="54">
        <v>0.2</v>
      </c>
      <c r="K389" s="26" t="s">
        <v>47</v>
      </c>
      <c r="L389" s="26" t="s">
        <v>23</v>
      </c>
    </row>
    <row r="390" spans="1:12" s="3" customFormat="1" ht="79.5" customHeight="1">
      <c r="A390" s="26">
        <f>SUBTOTAL(3,$B$372:B390)</f>
        <v>19</v>
      </c>
      <c r="B390" s="36" t="s">
        <v>1333</v>
      </c>
      <c r="C390" s="36" t="s">
        <v>1334</v>
      </c>
      <c r="D390" s="28" t="s">
        <v>1335</v>
      </c>
      <c r="E390" s="27" t="s">
        <v>1297</v>
      </c>
      <c r="F390" s="57">
        <v>1.4398</v>
      </c>
      <c r="G390" s="57">
        <v>0.5398</v>
      </c>
      <c r="H390" s="58">
        <v>44927</v>
      </c>
      <c r="I390" s="58">
        <v>45627</v>
      </c>
      <c r="J390" s="54">
        <v>0.35</v>
      </c>
      <c r="K390" s="27" t="s">
        <v>323</v>
      </c>
      <c r="L390" s="27" t="s">
        <v>31</v>
      </c>
    </row>
    <row r="391" spans="1:12" s="3" customFormat="1" ht="79.5" customHeight="1">
      <c r="A391" s="26">
        <f>SUBTOTAL(3,$B$372:B391)</f>
        <v>20</v>
      </c>
      <c r="B391" s="36" t="s">
        <v>1336</v>
      </c>
      <c r="C391" s="36" t="s">
        <v>1337</v>
      </c>
      <c r="D391" s="28" t="s">
        <v>1338</v>
      </c>
      <c r="E391" s="27" t="s">
        <v>1339</v>
      </c>
      <c r="F391" s="57">
        <v>1.3</v>
      </c>
      <c r="G391" s="57">
        <v>1</v>
      </c>
      <c r="H391" s="58">
        <v>44986</v>
      </c>
      <c r="I391" s="58">
        <v>45261</v>
      </c>
      <c r="J391" s="54">
        <v>0.2</v>
      </c>
      <c r="K391" s="26" t="s">
        <v>47</v>
      </c>
      <c r="L391" s="27" t="s">
        <v>270</v>
      </c>
    </row>
    <row r="392" spans="1:12" s="3" customFormat="1" ht="79.5" customHeight="1">
      <c r="A392" s="26">
        <f>SUBTOTAL(3,$B$372:B392)</f>
        <v>21</v>
      </c>
      <c r="B392" s="36" t="s">
        <v>1340</v>
      </c>
      <c r="C392" s="36" t="s">
        <v>1341</v>
      </c>
      <c r="D392" s="28" t="s">
        <v>1342</v>
      </c>
      <c r="E392" s="27" t="s">
        <v>1283</v>
      </c>
      <c r="F392" s="57">
        <v>1.25</v>
      </c>
      <c r="G392" s="57">
        <v>1</v>
      </c>
      <c r="H392" s="58">
        <v>45261</v>
      </c>
      <c r="I392" s="58">
        <v>46357</v>
      </c>
      <c r="J392" s="54">
        <v>0.5</v>
      </c>
      <c r="K392" s="27" t="s">
        <v>22</v>
      </c>
      <c r="L392" s="27" t="s">
        <v>270</v>
      </c>
    </row>
    <row r="393" spans="1:12" s="3" customFormat="1" ht="79.5" customHeight="1">
      <c r="A393" s="26">
        <f>SUBTOTAL(3,$B$372:B393)</f>
        <v>22</v>
      </c>
      <c r="B393" s="36" t="s">
        <v>1343</v>
      </c>
      <c r="C393" s="36" t="s">
        <v>1344</v>
      </c>
      <c r="D393" s="28" t="s">
        <v>1345</v>
      </c>
      <c r="E393" s="27" t="s">
        <v>1283</v>
      </c>
      <c r="F393" s="57">
        <v>1.121</v>
      </c>
      <c r="G393" s="57">
        <v>0.8</v>
      </c>
      <c r="H393" s="58">
        <v>45261</v>
      </c>
      <c r="I393" s="58">
        <v>45992</v>
      </c>
      <c r="J393" s="54">
        <v>0.2</v>
      </c>
      <c r="K393" s="26" t="s">
        <v>47</v>
      </c>
      <c r="L393" s="27" t="s">
        <v>270</v>
      </c>
    </row>
    <row r="394" spans="1:12" s="3" customFormat="1" ht="79.5" customHeight="1">
      <c r="A394" s="26">
        <f>SUBTOTAL(3,$B$372:B394)</f>
        <v>23</v>
      </c>
      <c r="B394" s="36" t="s">
        <v>1346</v>
      </c>
      <c r="C394" s="36" t="s">
        <v>1347</v>
      </c>
      <c r="D394" s="28" t="s">
        <v>1348</v>
      </c>
      <c r="E394" s="27" t="s">
        <v>1283</v>
      </c>
      <c r="F394" s="57">
        <v>1.05</v>
      </c>
      <c r="G394" s="57">
        <v>0.6</v>
      </c>
      <c r="H394" s="58">
        <v>45170</v>
      </c>
      <c r="I394" s="58">
        <v>45627</v>
      </c>
      <c r="J394" s="54">
        <v>0.5</v>
      </c>
      <c r="K394" s="27" t="s">
        <v>36</v>
      </c>
      <c r="L394" s="27" t="s">
        <v>23</v>
      </c>
    </row>
    <row r="395" spans="1:12" s="3" customFormat="1" ht="79.5" customHeight="1">
      <c r="A395" s="26">
        <f>SUBTOTAL(3,$B$372:B395)</f>
        <v>24</v>
      </c>
      <c r="B395" s="36" t="s">
        <v>1349</v>
      </c>
      <c r="C395" s="36" t="s">
        <v>1350</v>
      </c>
      <c r="D395" s="28" t="s">
        <v>1351</v>
      </c>
      <c r="E395" s="27" t="s">
        <v>1287</v>
      </c>
      <c r="F395" s="57">
        <v>1</v>
      </c>
      <c r="G395" s="57">
        <v>0.8</v>
      </c>
      <c r="H395" s="58">
        <v>45078</v>
      </c>
      <c r="I395" s="58">
        <v>45627</v>
      </c>
      <c r="J395" s="54">
        <v>0.2</v>
      </c>
      <c r="K395" s="26" t="s">
        <v>47</v>
      </c>
      <c r="L395" s="26" t="s">
        <v>23</v>
      </c>
    </row>
    <row r="396" spans="1:12" s="3" customFormat="1" ht="79.5" customHeight="1">
      <c r="A396" s="26">
        <f>SUBTOTAL(3,$B$372:B396)</f>
        <v>25</v>
      </c>
      <c r="B396" s="36" t="s">
        <v>1352</v>
      </c>
      <c r="C396" s="36" t="s">
        <v>1353</v>
      </c>
      <c r="D396" s="28" t="s">
        <v>1354</v>
      </c>
      <c r="E396" s="27" t="s">
        <v>1355</v>
      </c>
      <c r="F396" s="57">
        <v>1</v>
      </c>
      <c r="G396" s="57">
        <v>0.75</v>
      </c>
      <c r="H396" s="58">
        <v>44896</v>
      </c>
      <c r="I396" s="58">
        <v>45901</v>
      </c>
      <c r="J396" s="54">
        <v>0.6</v>
      </c>
      <c r="K396" s="27" t="s">
        <v>36</v>
      </c>
      <c r="L396" s="27" t="s">
        <v>270</v>
      </c>
    </row>
    <row r="397" spans="1:12" s="3" customFormat="1" ht="79.5" customHeight="1">
      <c r="A397" s="26">
        <f>SUBTOTAL(3,$B$372:B397)</f>
        <v>26</v>
      </c>
      <c r="B397" s="36" t="s">
        <v>1356</v>
      </c>
      <c r="C397" s="36" t="s">
        <v>1357</v>
      </c>
      <c r="D397" s="28" t="s">
        <v>1358</v>
      </c>
      <c r="E397" s="27" t="s">
        <v>1297</v>
      </c>
      <c r="F397" s="57">
        <v>1</v>
      </c>
      <c r="G397" s="57">
        <v>0.5</v>
      </c>
      <c r="H397" s="58" t="s">
        <v>77</v>
      </c>
      <c r="I397" s="58" t="s">
        <v>46</v>
      </c>
      <c r="J397" s="54">
        <v>0.1</v>
      </c>
      <c r="K397" s="27" t="s">
        <v>30</v>
      </c>
      <c r="L397" s="27" t="s">
        <v>23</v>
      </c>
    </row>
    <row r="398" spans="1:12" s="3" customFormat="1" ht="79.5" customHeight="1">
      <c r="A398" s="26">
        <f>SUBTOTAL(3,$B$372:B398)</f>
        <v>27</v>
      </c>
      <c r="B398" s="36" t="s">
        <v>1359</v>
      </c>
      <c r="C398" s="36" t="s">
        <v>1360</v>
      </c>
      <c r="D398" s="28" t="s">
        <v>1361</v>
      </c>
      <c r="E398" s="27" t="s">
        <v>1297</v>
      </c>
      <c r="F398" s="57">
        <v>1</v>
      </c>
      <c r="G398" s="57">
        <v>0.3</v>
      </c>
      <c r="H398" s="58" t="s">
        <v>1362</v>
      </c>
      <c r="I398" s="58" t="s">
        <v>133</v>
      </c>
      <c r="J398" s="54">
        <v>0.02</v>
      </c>
      <c r="K398" s="27" t="s">
        <v>323</v>
      </c>
      <c r="L398" s="26" t="s">
        <v>23</v>
      </c>
    </row>
    <row r="399" spans="1:12" s="3" customFormat="1" ht="79.5" customHeight="1">
      <c r="A399" s="26">
        <f>SUBTOTAL(3,$B$372:B399)</f>
        <v>28</v>
      </c>
      <c r="B399" s="36" t="s">
        <v>1363</v>
      </c>
      <c r="C399" s="36" t="s">
        <v>1364</v>
      </c>
      <c r="D399" s="28" t="s">
        <v>1365</v>
      </c>
      <c r="E399" s="27" t="s">
        <v>1283</v>
      </c>
      <c r="F399" s="57">
        <v>0.5</v>
      </c>
      <c r="G399" s="57">
        <v>0.4</v>
      </c>
      <c r="H399" s="58">
        <v>45170</v>
      </c>
      <c r="I399" s="58">
        <v>45627</v>
      </c>
      <c r="J399" s="54">
        <v>0.1</v>
      </c>
      <c r="K399" s="27" t="s">
        <v>36</v>
      </c>
      <c r="L399" s="27" t="s">
        <v>31</v>
      </c>
    </row>
    <row r="400" spans="1:12" s="3" customFormat="1" ht="79.5" customHeight="1">
      <c r="A400" s="26">
        <f>SUBTOTAL(3,$B$372:B400)</f>
        <v>29</v>
      </c>
      <c r="B400" s="36" t="s">
        <v>1366</v>
      </c>
      <c r="C400" s="36" t="s">
        <v>1367</v>
      </c>
      <c r="D400" s="28" t="s">
        <v>1368</v>
      </c>
      <c r="E400" s="27" t="s">
        <v>1283</v>
      </c>
      <c r="F400" s="57">
        <v>0.5</v>
      </c>
      <c r="G400" s="57">
        <v>0.4</v>
      </c>
      <c r="H400" s="58">
        <v>45261</v>
      </c>
      <c r="I400" s="58">
        <v>45992</v>
      </c>
      <c r="J400" s="54">
        <v>0.2</v>
      </c>
      <c r="K400" s="26" t="s">
        <v>47</v>
      </c>
      <c r="L400" s="27" t="s">
        <v>23</v>
      </c>
    </row>
    <row r="401" spans="1:12" s="3" customFormat="1" ht="79.5" customHeight="1">
      <c r="A401" s="26">
        <f>SUBTOTAL(3,$B$372:B401)</f>
        <v>30</v>
      </c>
      <c r="B401" s="36" t="s">
        <v>1369</v>
      </c>
      <c r="C401" s="36" t="s">
        <v>1370</v>
      </c>
      <c r="D401" s="28" t="s">
        <v>1371</v>
      </c>
      <c r="E401" s="27" t="s">
        <v>1283</v>
      </c>
      <c r="F401" s="57">
        <v>0.3</v>
      </c>
      <c r="G401" s="57">
        <v>0.2</v>
      </c>
      <c r="H401" s="58">
        <v>45261</v>
      </c>
      <c r="I401" s="58">
        <v>45627</v>
      </c>
      <c r="J401" s="54">
        <v>0.1</v>
      </c>
      <c r="K401" s="26" t="s">
        <v>47</v>
      </c>
      <c r="L401" s="27" t="s">
        <v>23</v>
      </c>
    </row>
    <row r="402" spans="1:12" s="3" customFormat="1" ht="79.5" customHeight="1">
      <c r="A402" s="26">
        <f>SUBTOTAL(3,$B$372:B402)</f>
        <v>31</v>
      </c>
      <c r="B402" s="36" t="s">
        <v>1372</v>
      </c>
      <c r="C402" s="36" t="s">
        <v>1373</v>
      </c>
      <c r="D402" s="28" t="s">
        <v>1374</v>
      </c>
      <c r="E402" s="27" t="s">
        <v>1283</v>
      </c>
      <c r="F402" s="57">
        <v>0.2276</v>
      </c>
      <c r="G402" s="57">
        <v>0.2</v>
      </c>
      <c r="H402" s="58">
        <v>44896</v>
      </c>
      <c r="I402" s="58">
        <v>45261</v>
      </c>
      <c r="J402" s="54">
        <v>0.2</v>
      </c>
      <c r="K402" s="27" t="s">
        <v>40</v>
      </c>
      <c r="L402" s="27" t="s">
        <v>23</v>
      </c>
    </row>
    <row r="403" spans="1:12" s="3" customFormat="1" ht="79.5" customHeight="1">
      <c r="A403" s="26">
        <f>SUBTOTAL(3,$B$372:B403)</f>
        <v>32</v>
      </c>
      <c r="B403" s="36" t="s">
        <v>1375</v>
      </c>
      <c r="C403" s="36" t="s">
        <v>1376</v>
      </c>
      <c r="D403" s="28" t="s">
        <v>1377</v>
      </c>
      <c r="E403" s="27" t="s">
        <v>1283</v>
      </c>
      <c r="F403" s="57">
        <v>0.16</v>
      </c>
      <c r="G403" s="57">
        <v>0.12</v>
      </c>
      <c r="H403" s="58">
        <v>44927</v>
      </c>
      <c r="I403" s="58">
        <v>45261</v>
      </c>
      <c r="J403" s="54">
        <v>0.1</v>
      </c>
      <c r="K403" s="27" t="s">
        <v>40</v>
      </c>
      <c r="L403" s="27" t="s">
        <v>23</v>
      </c>
    </row>
    <row r="404" spans="1:12" s="3" customFormat="1" ht="91.5" customHeight="1">
      <c r="A404" s="26">
        <f>SUBTOTAL(3,$B$372:B404)</f>
        <v>33</v>
      </c>
      <c r="B404" s="36" t="s">
        <v>1378</v>
      </c>
      <c r="C404" s="36" t="s">
        <v>1379</v>
      </c>
      <c r="D404" s="28" t="s">
        <v>1380</v>
      </c>
      <c r="E404" s="27" t="s">
        <v>1283</v>
      </c>
      <c r="F404" s="57">
        <v>0.0932</v>
      </c>
      <c r="G404" s="57">
        <v>0.09</v>
      </c>
      <c r="H404" s="58">
        <v>44896</v>
      </c>
      <c r="I404" s="58">
        <v>45261</v>
      </c>
      <c r="J404" s="54">
        <v>0.09</v>
      </c>
      <c r="K404" s="27" t="s">
        <v>40</v>
      </c>
      <c r="L404" s="27" t="s">
        <v>23</v>
      </c>
    </row>
    <row r="405" spans="1:12" s="6" customFormat="1" ht="30" customHeight="1">
      <c r="A405" s="43" t="s">
        <v>1381</v>
      </c>
      <c r="B405" s="44" t="s">
        <v>1382</v>
      </c>
      <c r="C405" s="24">
        <f>SUBTOTAL(3,B406:B434)</f>
        <v>29</v>
      </c>
      <c r="D405" s="25"/>
      <c r="E405" s="23"/>
      <c r="F405" s="52">
        <f>SUBTOTAL(9,F406:F434)</f>
        <v>95.86989999999997</v>
      </c>
      <c r="G405" s="52">
        <f>SUBTOTAL(9,G406:G434)</f>
        <v>69.44</v>
      </c>
      <c r="H405" s="52"/>
      <c r="I405" s="52"/>
      <c r="J405" s="52">
        <f>SUBTOTAL(9,J406:J434)</f>
        <v>19.539999999999996</v>
      </c>
      <c r="K405" s="23"/>
      <c r="L405" s="23"/>
    </row>
    <row r="406" spans="1:12" s="3" customFormat="1" ht="79.5" customHeight="1">
      <c r="A406" s="26">
        <f>SUBTOTAL(3,$B$406:B406)*1</f>
        <v>1</v>
      </c>
      <c r="B406" s="36" t="s">
        <v>1383</v>
      </c>
      <c r="C406" s="36" t="s">
        <v>1384</v>
      </c>
      <c r="D406" s="28" t="s">
        <v>1385</v>
      </c>
      <c r="E406" s="27" t="s">
        <v>1386</v>
      </c>
      <c r="F406" s="57">
        <v>15</v>
      </c>
      <c r="G406" s="57">
        <v>10</v>
      </c>
      <c r="H406" s="58">
        <v>45078</v>
      </c>
      <c r="I406" s="58">
        <v>45627</v>
      </c>
      <c r="J406" s="54">
        <v>0.1</v>
      </c>
      <c r="K406" s="27" t="s">
        <v>137</v>
      </c>
      <c r="L406" s="27" t="s">
        <v>270</v>
      </c>
    </row>
    <row r="407" spans="1:12" s="3" customFormat="1" ht="114" customHeight="1">
      <c r="A407" s="26">
        <f>SUBTOTAL(3,$B$406:B407)*1</f>
        <v>2</v>
      </c>
      <c r="B407" s="36" t="s">
        <v>1387</v>
      </c>
      <c r="C407" s="36" t="s">
        <v>1388</v>
      </c>
      <c r="D407" s="28" t="s">
        <v>1389</v>
      </c>
      <c r="E407" s="27" t="s">
        <v>1390</v>
      </c>
      <c r="F407" s="57">
        <v>13.8</v>
      </c>
      <c r="G407" s="57">
        <v>12.5</v>
      </c>
      <c r="H407" s="58">
        <v>44927</v>
      </c>
      <c r="I407" s="58">
        <v>45839</v>
      </c>
      <c r="J407" s="54">
        <v>2</v>
      </c>
      <c r="K407" s="27" t="s">
        <v>36</v>
      </c>
      <c r="L407" s="26" t="s">
        <v>23</v>
      </c>
    </row>
    <row r="408" spans="1:12" s="3" customFormat="1" ht="79.5" customHeight="1">
      <c r="A408" s="26">
        <f>SUBTOTAL(3,$B$406:B408)*1</f>
        <v>3</v>
      </c>
      <c r="B408" s="36" t="s">
        <v>1391</v>
      </c>
      <c r="C408" s="36" t="s">
        <v>1392</v>
      </c>
      <c r="D408" s="28" t="s">
        <v>1393</v>
      </c>
      <c r="E408" s="27" t="s">
        <v>1394</v>
      </c>
      <c r="F408" s="57">
        <v>5.2</v>
      </c>
      <c r="G408" s="57">
        <v>2.2</v>
      </c>
      <c r="H408" s="58" t="s">
        <v>1395</v>
      </c>
      <c r="I408" s="58">
        <v>45200</v>
      </c>
      <c r="J408" s="54">
        <v>3</v>
      </c>
      <c r="K408" s="27" t="s">
        <v>22</v>
      </c>
      <c r="L408" s="27" t="s">
        <v>270</v>
      </c>
    </row>
    <row r="409" spans="1:12" s="3" customFormat="1" ht="79.5" customHeight="1">
      <c r="A409" s="26">
        <f>SUBTOTAL(3,$B$406:B409)*1</f>
        <v>4</v>
      </c>
      <c r="B409" s="36" t="s">
        <v>1396</v>
      </c>
      <c r="C409" s="36" t="s">
        <v>1397</v>
      </c>
      <c r="D409" s="28" t="s">
        <v>1398</v>
      </c>
      <c r="E409" s="27" t="s">
        <v>1386</v>
      </c>
      <c r="F409" s="57">
        <v>5</v>
      </c>
      <c r="G409" s="57">
        <v>3</v>
      </c>
      <c r="H409" s="58">
        <v>45139</v>
      </c>
      <c r="I409" s="58" t="s">
        <v>133</v>
      </c>
      <c r="J409" s="54">
        <v>0.7</v>
      </c>
      <c r="K409" s="27" t="s">
        <v>30</v>
      </c>
      <c r="L409" s="26" t="s">
        <v>23</v>
      </c>
    </row>
    <row r="410" spans="1:12" s="3" customFormat="1" ht="79.5" customHeight="1">
      <c r="A410" s="26">
        <f>SUBTOTAL(3,$B$406:B410)*1</f>
        <v>5</v>
      </c>
      <c r="B410" s="36" t="s">
        <v>1399</v>
      </c>
      <c r="C410" s="36" t="s">
        <v>1400</v>
      </c>
      <c r="D410" s="28" t="s">
        <v>1401</v>
      </c>
      <c r="E410" s="27" t="s">
        <v>1394</v>
      </c>
      <c r="F410" s="57">
        <v>5</v>
      </c>
      <c r="G410" s="57">
        <v>1.5</v>
      </c>
      <c r="H410" s="58">
        <v>44986</v>
      </c>
      <c r="I410" s="58">
        <v>46082</v>
      </c>
      <c r="J410" s="54">
        <v>0.08</v>
      </c>
      <c r="K410" s="27" t="s">
        <v>137</v>
      </c>
      <c r="L410" s="27" t="s">
        <v>31</v>
      </c>
    </row>
    <row r="411" spans="1:12" s="3" customFormat="1" ht="79.5" customHeight="1">
      <c r="A411" s="26">
        <f>SUBTOTAL(3,$B$406:B411)*1</f>
        <v>6</v>
      </c>
      <c r="B411" s="36" t="s">
        <v>1402</v>
      </c>
      <c r="C411" s="36" t="s">
        <v>1403</v>
      </c>
      <c r="D411" s="28" t="s">
        <v>1404</v>
      </c>
      <c r="E411" s="27" t="s">
        <v>1405</v>
      </c>
      <c r="F411" s="57">
        <v>4.8</v>
      </c>
      <c r="G411" s="57">
        <v>2</v>
      </c>
      <c r="H411" s="58">
        <v>44682</v>
      </c>
      <c r="I411" s="58">
        <v>45627</v>
      </c>
      <c r="J411" s="54">
        <v>0.3</v>
      </c>
      <c r="K411" s="27" t="s">
        <v>36</v>
      </c>
      <c r="L411" s="27" t="s">
        <v>23</v>
      </c>
    </row>
    <row r="412" spans="1:12" s="3" customFormat="1" ht="79.5" customHeight="1">
      <c r="A412" s="26">
        <f>SUBTOTAL(3,$B$406:B412)*1</f>
        <v>7</v>
      </c>
      <c r="B412" s="36" t="s">
        <v>1406</v>
      </c>
      <c r="C412" s="36" t="s">
        <v>1407</v>
      </c>
      <c r="D412" s="28" t="s">
        <v>1408</v>
      </c>
      <c r="E412" s="27" t="s">
        <v>1409</v>
      </c>
      <c r="F412" s="57">
        <v>4.7</v>
      </c>
      <c r="G412" s="57">
        <v>4.2</v>
      </c>
      <c r="H412" s="58">
        <v>43891</v>
      </c>
      <c r="I412" s="58" t="s">
        <v>1410</v>
      </c>
      <c r="J412" s="54">
        <v>0.6</v>
      </c>
      <c r="K412" s="27" t="s">
        <v>72</v>
      </c>
      <c r="L412" s="27" t="s">
        <v>23</v>
      </c>
    </row>
    <row r="413" spans="1:12" s="3" customFormat="1" ht="79.5" customHeight="1">
      <c r="A413" s="26">
        <f>SUBTOTAL(3,$B$406:B413)*1</f>
        <v>8</v>
      </c>
      <c r="B413" s="36" t="s">
        <v>1411</v>
      </c>
      <c r="C413" s="36" t="s">
        <v>1412</v>
      </c>
      <c r="D413" s="28" t="s">
        <v>1413</v>
      </c>
      <c r="E413" s="27" t="s">
        <v>1409</v>
      </c>
      <c r="F413" s="57">
        <v>4</v>
      </c>
      <c r="G413" s="57">
        <v>3.5</v>
      </c>
      <c r="H413" s="58">
        <v>45261</v>
      </c>
      <c r="I413" s="58">
        <v>45931</v>
      </c>
      <c r="J413" s="54">
        <v>0.1</v>
      </c>
      <c r="K413" s="27" t="s">
        <v>36</v>
      </c>
      <c r="L413" s="27" t="s">
        <v>270</v>
      </c>
    </row>
    <row r="414" spans="1:12" s="3" customFormat="1" ht="79.5" customHeight="1">
      <c r="A414" s="26">
        <f>SUBTOTAL(3,$B$406:B414)*1</f>
        <v>9</v>
      </c>
      <c r="B414" s="36" t="s">
        <v>1414</v>
      </c>
      <c r="C414" s="36" t="s">
        <v>1415</v>
      </c>
      <c r="D414" s="28" t="s">
        <v>1416</v>
      </c>
      <c r="E414" s="27" t="s">
        <v>1409</v>
      </c>
      <c r="F414" s="57">
        <v>4</v>
      </c>
      <c r="G414" s="57">
        <v>3</v>
      </c>
      <c r="H414" s="58" t="s">
        <v>1417</v>
      </c>
      <c r="I414" s="58" t="s">
        <v>46</v>
      </c>
      <c r="J414" s="54">
        <v>0.54</v>
      </c>
      <c r="K414" s="27" t="s">
        <v>40</v>
      </c>
      <c r="L414" s="26" t="s">
        <v>23</v>
      </c>
    </row>
    <row r="415" spans="1:12" s="3" customFormat="1" ht="79.5" customHeight="1">
      <c r="A415" s="26">
        <f>SUBTOTAL(3,$B$406:B415)*1</f>
        <v>10</v>
      </c>
      <c r="B415" s="36" t="s">
        <v>1418</v>
      </c>
      <c r="C415" s="36" t="s">
        <v>1419</v>
      </c>
      <c r="D415" s="28" t="s">
        <v>1420</v>
      </c>
      <c r="E415" s="27" t="s">
        <v>1386</v>
      </c>
      <c r="F415" s="57">
        <v>4</v>
      </c>
      <c r="G415" s="57">
        <v>3</v>
      </c>
      <c r="H415" s="58">
        <v>45200</v>
      </c>
      <c r="I415" s="58">
        <v>45778</v>
      </c>
      <c r="J415" s="54">
        <v>0.8</v>
      </c>
      <c r="K415" s="27" t="s">
        <v>40</v>
      </c>
      <c r="L415" s="26" t="s">
        <v>23</v>
      </c>
    </row>
    <row r="416" spans="1:12" s="3" customFormat="1" ht="79.5" customHeight="1">
      <c r="A416" s="26">
        <f>SUBTOTAL(3,$B$406:B416)*1</f>
        <v>11</v>
      </c>
      <c r="B416" s="36" t="s">
        <v>1421</v>
      </c>
      <c r="C416" s="36" t="s">
        <v>1422</v>
      </c>
      <c r="D416" s="28" t="s">
        <v>1423</v>
      </c>
      <c r="E416" s="27" t="s">
        <v>1386</v>
      </c>
      <c r="F416" s="57">
        <v>3.8</v>
      </c>
      <c r="G416" s="57">
        <v>3.5</v>
      </c>
      <c r="H416" s="58">
        <v>44986</v>
      </c>
      <c r="I416" s="58">
        <v>45281</v>
      </c>
      <c r="J416" s="54">
        <v>0.92</v>
      </c>
      <c r="K416" s="26" t="s">
        <v>47</v>
      </c>
      <c r="L416" s="27" t="s">
        <v>23</v>
      </c>
    </row>
    <row r="417" spans="1:12" s="3" customFormat="1" ht="79.5" customHeight="1">
      <c r="A417" s="26">
        <f>SUBTOTAL(3,$B$406:B417)*1</f>
        <v>12</v>
      </c>
      <c r="B417" s="36" t="s">
        <v>1424</v>
      </c>
      <c r="C417" s="36" t="s">
        <v>1425</v>
      </c>
      <c r="D417" s="28" t="s">
        <v>1426</v>
      </c>
      <c r="E417" s="27" t="s">
        <v>1409</v>
      </c>
      <c r="F417" s="57">
        <v>3</v>
      </c>
      <c r="G417" s="57">
        <v>2.4</v>
      </c>
      <c r="H417" s="58">
        <v>44927</v>
      </c>
      <c r="I417" s="58">
        <v>45200</v>
      </c>
      <c r="J417" s="54">
        <v>1</v>
      </c>
      <c r="K417" s="27" t="s">
        <v>137</v>
      </c>
      <c r="L417" s="27" t="s">
        <v>270</v>
      </c>
    </row>
    <row r="418" spans="1:12" s="3" customFormat="1" ht="79.5" customHeight="1">
      <c r="A418" s="26">
        <f>SUBTOTAL(3,$B$406:B418)*1</f>
        <v>13</v>
      </c>
      <c r="B418" s="36" t="s">
        <v>1427</v>
      </c>
      <c r="C418" s="36" t="s">
        <v>1428</v>
      </c>
      <c r="D418" s="28" t="s">
        <v>1429</v>
      </c>
      <c r="E418" s="27" t="s">
        <v>1409</v>
      </c>
      <c r="F418" s="57">
        <v>3</v>
      </c>
      <c r="G418" s="57">
        <v>2</v>
      </c>
      <c r="H418" s="58">
        <v>44743</v>
      </c>
      <c r="I418" s="58">
        <v>45200</v>
      </c>
      <c r="J418" s="54">
        <v>0.8</v>
      </c>
      <c r="K418" s="27" t="s">
        <v>30</v>
      </c>
      <c r="L418" s="26" t="s">
        <v>23</v>
      </c>
    </row>
    <row r="419" spans="1:12" s="3" customFormat="1" ht="79.5" customHeight="1">
      <c r="A419" s="26">
        <f>SUBTOTAL(3,$B$406:B419)*1</f>
        <v>14</v>
      </c>
      <c r="B419" s="36" t="s">
        <v>1430</v>
      </c>
      <c r="C419" s="36" t="s">
        <v>1431</v>
      </c>
      <c r="D419" s="28" t="s">
        <v>1432</v>
      </c>
      <c r="E419" s="27" t="s">
        <v>1409</v>
      </c>
      <c r="F419" s="57">
        <v>3</v>
      </c>
      <c r="G419" s="57">
        <v>2</v>
      </c>
      <c r="H419" s="58">
        <v>44409</v>
      </c>
      <c r="I419" s="58">
        <v>45261</v>
      </c>
      <c r="J419" s="54">
        <v>1.65</v>
      </c>
      <c r="K419" s="26" t="s">
        <v>47</v>
      </c>
      <c r="L419" s="27" t="s">
        <v>270</v>
      </c>
    </row>
    <row r="420" spans="1:12" s="3" customFormat="1" ht="79.5" customHeight="1">
      <c r="A420" s="26">
        <f>SUBTOTAL(3,$B$406:B420)*1</f>
        <v>15</v>
      </c>
      <c r="B420" s="36" t="s">
        <v>1433</v>
      </c>
      <c r="C420" s="36" t="s">
        <v>1434</v>
      </c>
      <c r="D420" s="28" t="s">
        <v>1435</v>
      </c>
      <c r="E420" s="27" t="s">
        <v>1436</v>
      </c>
      <c r="F420" s="57">
        <v>2.4099</v>
      </c>
      <c r="G420" s="57">
        <v>2.1</v>
      </c>
      <c r="H420" s="58">
        <v>45139</v>
      </c>
      <c r="I420" s="58">
        <v>45566</v>
      </c>
      <c r="J420" s="54">
        <v>0.2</v>
      </c>
      <c r="K420" s="26" t="s">
        <v>47</v>
      </c>
      <c r="L420" s="27" t="s">
        <v>270</v>
      </c>
    </row>
    <row r="421" spans="1:12" s="3" customFormat="1" ht="79.5" customHeight="1">
      <c r="A421" s="26">
        <f>SUBTOTAL(3,$B$406:B421)*1</f>
        <v>16</v>
      </c>
      <c r="B421" s="36" t="s">
        <v>1437</v>
      </c>
      <c r="C421" s="36" t="s">
        <v>1438</v>
      </c>
      <c r="D421" s="28" t="s">
        <v>1439</v>
      </c>
      <c r="E421" s="27" t="s">
        <v>1409</v>
      </c>
      <c r="F421" s="57">
        <v>2.18</v>
      </c>
      <c r="G421" s="57">
        <v>1.77</v>
      </c>
      <c r="H421" s="58">
        <v>45017</v>
      </c>
      <c r="I421" s="58">
        <v>45383</v>
      </c>
      <c r="J421" s="54">
        <v>1.23</v>
      </c>
      <c r="K421" s="26" t="s">
        <v>47</v>
      </c>
      <c r="L421" s="26" t="s">
        <v>23</v>
      </c>
    </row>
    <row r="422" spans="1:12" s="3" customFormat="1" ht="79.5" customHeight="1">
      <c r="A422" s="26">
        <f>SUBTOTAL(3,$B$406:B422)*1</f>
        <v>17</v>
      </c>
      <c r="B422" s="36" t="s">
        <v>1440</v>
      </c>
      <c r="C422" s="36" t="s">
        <v>1441</v>
      </c>
      <c r="D422" s="28" t="s">
        <v>1442</v>
      </c>
      <c r="E422" s="27" t="s">
        <v>1386</v>
      </c>
      <c r="F422" s="57">
        <v>1.6</v>
      </c>
      <c r="G422" s="57">
        <v>1.6</v>
      </c>
      <c r="H422" s="58">
        <v>44986</v>
      </c>
      <c r="I422" s="58">
        <v>45201</v>
      </c>
      <c r="J422" s="54">
        <v>0.5</v>
      </c>
      <c r="K422" s="27" t="s">
        <v>40</v>
      </c>
      <c r="L422" s="27" t="s">
        <v>23</v>
      </c>
    </row>
    <row r="423" spans="1:12" s="3" customFormat="1" ht="79.5" customHeight="1">
      <c r="A423" s="26">
        <f>SUBTOTAL(3,$B$406:B423)*1</f>
        <v>18</v>
      </c>
      <c r="B423" s="36" t="s">
        <v>1443</v>
      </c>
      <c r="C423" s="36" t="s">
        <v>1444</v>
      </c>
      <c r="D423" s="28" t="s">
        <v>1445</v>
      </c>
      <c r="E423" s="27" t="s">
        <v>1409</v>
      </c>
      <c r="F423" s="57">
        <v>1.6</v>
      </c>
      <c r="G423" s="57">
        <v>1.2</v>
      </c>
      <c r="H423" s="58">
        <v>44835</v>
      </c>
      <c r="I423" s="58">
        <v>45261</v>
      </c>
      <c r="J423" s="54">
        <v>1</v>
      </c>
      <c r="K423" s="27" t="s">
        <v>22</v>
      </c>
      <c r="L423" s="27" t="s">
        <v>23</v>
      </c>
    </row>
    <row r="424" spans="1:12" s="3" customFormat="1" ht="79.5" customHeight="1">
      <c r="A424" s="26">
        <f>SUBTOTAL(3,$B$406:B424)*1</f>
        <v>19</v>
      </c>
      <c r="B424" s="36" t="s">
        <v>1446</v>
      </c>
      <c r="C424" s="36" t="s">
        <v>1447</v>
      </c>
      <c r="D424" s="28" t="s">
        <v>1448</v>
      </c>
      <c r="E424" s="27" t="s">
        <v>1409</v>
      </c>
      <c r="F424" s="57">
        <v>1.5</v>
      </c>
      <c r="G424" s="57">
        <v>1.3</v>
      </c>
      <c r="H424" s="58">
        <v>44652</v>
      </c>
      <c r="I424" s="58">
        <v>45383</v>
      </c>
      <c r="J424" s="54">
        <v>0.3</v>
      </c>
      <c r="K424" s="27" t="s">
        <v>36</v>
      </c>
      <c r="L424" s="27" t="s">
        <v>270</v>
      </c>
    </row>
    <row r="425" spans="1:12" s="3" customFormat="1" ht="79.5" customHeight="1">
      <c r="A425" s="26">
        <f>SUBTOTAL(3,$B$406:B425)*1</f>
        <v>20</v>
      </c>
      <c r="B425" s="36" t="s">
        <v>1449</v>
      </c>
      <c r="C425" s="36" t="s">
        <v>1450</v>
      </c>
      <c r="D425" s="28" t="s">
        <v>1451</v>
      </c>
      <c r="E425" s="27" t="s">
        <v>1386</v>
      </c>
      <c r="F425" s="57">
        <v>1.5</v>
      </c>
      <c r="G425" s="57">
        <v>1</v>
      </c>
      <c r="H425" s="58">
        <v>44986</v>
      </c>
      <c r="I425" s="58">
        <v>45992</v>
      </c>
      <c r="J425" s="54">
        <v>0.77</v>
      </c>
      <c r="K425" s="27" t="s">
        <v>36</v>
      </c>
      <c r="L425" s="27" t="s">
        <v>23</v>
      </c>
    </row>
    <row r="426" spans="1:12" s="3" customFormat="1" ht="79.5" customHeight="1">
      <c r="A426" s="26">
        <f>SUBTOTAL(3,$B$406:B426)*1</f>
        <v>21</v>
      </c>
      <c r="B426" s="36" t="s">
        <v>1452</v>
      </c>
      <c r="C426" s="36" t="s">
        <v>1453</v>
      </c>
      <c r="D426" s="28" t="s">
        <v>1454</v>
      </c>
      <c r="E426" s="27" t="s">
        <v>1436</v>
      </c>
      <c r="F426" s="57">
        <v>1.24</v>
      </c>
      <c r="G426" s="57">
        <v>1</v>
      </c>
      <c r="H426" s="58">
        <v>43800</v>
      </c>
      <c r="I426" s="58">
        <v>45293</v>
      </c>
      <c r="J426" s="54">
        <v>0.2</v>
      </c>
      <c r="K426" s="27" t="s">
        <v>36</v>
      </c>
      <c r="L426" s="27" t="s">
        <v>270</v>
      </c>
    </row>
    <row r="427" spans="1:12" s="3" customFormat="1" ht="79.5" customHeight="1">
      <c r="A427" s="26">
        <f>SUBTOTAL(3,$B$406:B427)*1</f>
        <v>22</v>
      </c>
      <c r="B427" s="36" t="s">
        <v>1455</v>
      </c>
      <c r="C427" s="36" t="s">
        <v>1456</v>
      </c>
      <c r="D427" s="28" t="s">
        <v>1457</v>
      </c>
      <c r="E427" s="27" t="s">
        <v>1409</v>
      </c>
      <c r="F427" s="57">
        <v>1.2</v>
      </c>
      <c r="G427" s="57">
        <v>0.8</v>
      </c>
      <c r="H427" s="58">
        <v>45261</v>
      </c>
      <c r="I427" s="58">
        <v>45778</v>
      </c>
      <c r="J427" s="54">
        <v>0.2</v>
      </c>
      <c r="K427" s="27" t="s">
        <v>72</v>
      </c>
      <c r="L427" s="27" t="s">
        <v>23</v>
      </c>
    </row>
    <row r="428" spans="1:12" s="3" customFormat="1" ht="79.5" customHeight="1">
      <c r="A428" s="26">
        <f>SUBTOTAL(3,$B$406:B428)*1</f>
        <v>23</v>
      </c>
      <c r="B428" s="36" t="s">
        <v>1458</v>
      </c>
      <c r="C428" s="36" t="s">
        <v>1459</v>
      </c>
      <c r="D428" s="28" t="s">
        <v>1460</v>
      </c>
      <c r="E428" s="27" t="s">
        <v>1386</v>
      </c>
      <c r="F428" s="57">
        <v>1</v>
      </c>
      <c r="G428" s="57">
        <v>0.8</v>
      </c>
      <c r="H428" s="58">
        <v>44927</v>
      </c>
      <c r="I428" s="58">
        <v>45444</v>
      </c>
      <c r="J428" s="54">
        <v>0.4</v>
      </c>
      <c r="K428" s="26" t="s">
        <v>47</v>
      </c>
      <c r="L428" s="27" t="s">
        <v>31</v>
      </c>
    </row>
    <row r="429" spans="1:12" s="3" customFormat="1" ht="79.5" customHeight="1">
      <c r="A429" s="26">
        <f>SUBTOTAL(3,$B$406:B429)*1</f>
        <v>24</v>
      </c>
      <c r="B429" s="36" t="s">
        <v>1461</v>
      </c>
      <c r="C429" s="36" t="s">
        <v>1462</v>
      </c>
      <c r="D429" s="28" t="s">
        <v>1463</v>
      </c>
      <c r="E429" s="27" t="s">
        <v>1436</v>
      </c>
      <c r="F429" s="57">
        <v>0.92</v>
      </c>
      <c r="G429" s="57">
        <v>0.8</v>
      </c>
      <c r="H429" s="58" t="s">
        <v>546</v>
      </c>
      <c r="I429" s="58" t="s">
        <v>1464</v>
      </c>
      <c r="J429" s="54">
        <v>0.3</v>
      </c>
      <c r="K429" s="27" t="s">
        <v>36</v>
      </c>
      <c r="L429" s="27" t="s">
        <v>270</v>
      </c>
    </row>
    <row r="430" spans="1:12" s="3" customFormat="1" ht="79.5" customHeight="1">
      <c r="A430" s="26">
        <f>SUBTOTAL(3,$B$406:B430)*1</f>
        <v>25</v>
      </c>
      <c r="B430" s="36" t="s">
        <v>1465</v>
      </c>
      <c r="C430" s="36" t="s">
        <v>1466</v>
      </c>
      <c r="D430" s="28" t="s">
        <v>1467</v>
      </c>
      <c r="E430" s="27" t="s">
        <v>1409</v>
      </c>
      <c r="F430" s="57">
        <v>0.8</v>
      </c>
      <c r="G430" s="57">
        <v>0.7</v>
      </c>
      <c r="H430" s="58">
        <v>44256</v>
      </c>
      <c r="I430" s="58">
        <v>45261</v>
      </c>
      <c r="J430" s="54">
        <v>0.7</v>
      </c>
      <c r="K430" s="27" t="s">
        <v>36</v>
      </c>
      <c r="L430" s="26" t="s">
        <v>23</v>
      </c>
    </row>
    <row r="431" spans="1:12" s="3" customFormat="1" ht="79.5" customHeight="1">
      <c r="A431" s="26">
        <f>SUBTOTAL(3,$B$406:B431)*1</f>
        <v>26</v>
      </c>
      <c r="B431" s="36" t="s">
        <v>1468</v>
      </c>
      <c r="C431" s="36" t="s">
        <v>1469</v>
      </c>
      <c r="D431" s="28" t="s">
        <v>1470</v>
      </c>
      <c r="E431" s="27" t="s">
        <v>1471</v>
      </c>
      <c r="F431" s="57">
        <v>0.6</v>
      </c>
      <c r="G431" s="57">
        <v>0.6</v>
      </c>
      <c r="H431" s="58" t="s">
        <v>426</v>
      </c>
      <c r="I431" s="58" t="s">
        <v>133</v>
      </c>
      <c r="J431" s="54">
        <v>0.2</v>
      </c>
      <c r="K431" s="26" t="s">
        <v>47</v>
      </c>
      <c r="L431" s="27" t="s">
        <v>270</v>
      </c>
    </row>
    <row r="432" spans="1:12" s="3" customFormat="1" ht="79.5" customHeight="1">
      <c r="A432" s="26">
        <f>SUBTOTAL(3,$B$406:B432)*1</f>
        <v>27</v>
      </c>
      <c r="B432" s="36" t="s">
        <v>1472</v>
      </c>
      <c r="C432" s="36" t="s">
        <v>1473</v>
      </c>
      <c r="D432" s="28" t="s">
        <v>1474</v>
      </c>
      <c r="E432" s="27" t="s">
        <v>1475</v>
      </c>
      <c r="F432" s="57">
        <v>0.55</v>
      </c>
      <c r="G432" s="57">
        <v>0.5</v>
      </c>
      <c r="H432" s="58">
        <v>44896</v>
      </c>
      <c r="I432" s="58">
        <v>45261</v>
      </c>
      <c r="J432" s="54">
        <v>0.55</v>
      </c>
      <c r="K432" s="27" t="s">
        <v>137</v>
      </c>
      <c r="L432" s="27" t="s">
        <v>23</v>
      </c>
    </row>
    <row r="433" spans="1:12" s="3" customFormat="1" ht="79.5" customHeight="1">
      <c r="A433" s="26">
        <f>SUBTOTAL(3,$B$406:B433)*1</f>
        <v>28</v>
      </c>
      <c r="B433" s="36" t="s">
        <v>1440</v>
      </c>
      <c r="C433" s="36" t="s">
        <v>1476</v>
      </c>
      <c r="D433" s="28" t="s">
        <v>1477</v>
      </c>
      <c r="E433" s="27" t="s">
        <v>1386</v>
      </c>
      <c r="F433" s="57">
        <v>0.3</v>
      </c>
      <c r="G433" s="57">
        <v>0.3</v>
      </c>
      <c r="H433" s="58">
        <v>44652</v>
      </c>
      <c r="I433" s="58">
        <v>45200</v>
      </c>
      <c r="J433" s="54">
        <v>0.25</v>
      </c>
      <c r="K433" s="27" t="s">
        <v>40</v>
      </c>
      <c r="L433" s="27" t="s">
        <v>23</v>
      </c>
    </row>
    <row r="434" spans="1:12" s="3" customFormat="1" ht="79.5" customHeight="1">
      <c r="A434" s="26">
        <f>SUBTOTAL(3,$B$406:B434)*1</f>
        <v>29</v>
      </c>
      <c r="B434" s="36" t="s">
        <v>1478</v>
      </c>
      <c r="C434" s="36" t="s">
        <v>1479</v>
      </c>
      <c r="D434" s="28" t="s">
        <v>1480</v>
      </c>
      <c r="E434" s="27" t="s">
        <v>1475</v>
      </c>
      <c r="F434" s="57">
        <v>0.17</v>
      </c>
      <c r="G434" s="57">
        <v>0.17</v>
      </c>
      <c r="H434" s="58">
        <v>44774</v>
      </c>
      <c r="I434" s="58">
        <v>45261</v>
      </c>
      <c r="J434" s="54">
        <v>0.15</v>
      </c>
      <c r="K434" s="27" t="s">
        <v>40</v>
      </c>
      <c r="L434" s="26" t="s">
        <v>23</v>
      </c>
    </row>
  </sheetData>
  <sheetProtection/>
  <autoFilter ref="A4:HT434"/>
  <mergeCells count="5">
    <mergeCell ref="A1:B1"/>
    <mergeCell ref="A2:L2"/>
    <mergeCell ref="B3:C3"/>
    <mergeCell ref="I3:J3"/>
    <mergeCell ref="K3:L3"/>
  </mergeCells>
  <conditionalFormatting sqref="B14">
    <cfRule type="expression" priority="1" dxfId="0" stopIfTrue="1">
      <formula>AND(COUNTIF($B$14,B14)&gt;1,NOT(ISBLANK(B14)))</formula>
    </cfRule>
  </conditionalFormatting>
  <conditionalFormatting sqref="B19">
    <cfRule type="expression" priority="2" dxfId="0" stopIfTrue="1">
      <formula>AND(COUNTIF($B$19,B19)&gt;1,NOT(ISBLANK(B19)))</formula>
    </cfRule>
  </conditionalFormatting>
  <conditionalFormatting sqref="B38">
    <cfRule type="expression" priority="3" dxfId="1" stopIfTrue="1">
      <formula>AND(COUNTIF($B$38,B38)&gt;1,NOT(ISBLANK(B38)))</formula>
    </cfRule>
  </conditionalFormatting>
  <conditionalFormatting sqref="C38">
    <cfRule type="expression" priority="4" dxfId="1" stopIfTrue="1">
      <formula>AND(COUNTIF($C$38,C38)&gt;1,NOT(ISBLANK(C38)))</formula>
    </cfRule>
  </conditionalFormatting>
  <conditionalFormatting sqref="B40">
    <cfRule type="expression" priority="5" dxfId="1" stopIfTrue="1">
      <formula>AND(COUNTIF($B$40,B40)&gt;1,NOT(ISBLANK(B40)))</formula>
    </cfRule>
  </conditionalFormatting>
  <conditionalFormatting sqref="B54">
    <cfRule type="expression" priority="8" dxfId="0" stopIfTrue="1">
      <formula>AND(COUNTIF($B$54,B54)&gt;1,NOT(ISBLANK(B54)))</formula>
    </cfRule>
  </conditionalFormatting>
  <conditionalFormatting sqref="B55">
    <cfRule type="expression" priority="9" dxfId="0" stopIfTrue="1">
      <formula>AND(COUNTIF($B$55,B55)&gt;1,NOT(ISBLANK(B55)))</formula>
    </cfRule>
  </conditionalFormatting>
  <conditionalFormatting sqref="B57">
    <cfRule type="expression" priority="11" dxfId="0" stopIfTrue="1">
      <formula>AND(COUNTIF($B$57,B57)&gt;1,NOT(ISBLANK(B57)))</formula>
    </cfRule>
  </conditionalFormatting>
  <conditionalFormatting sqref="B58">
    <cfRule type="expression" priority="12" dxfId="0" stopIfTrue="1">
      <formula>AND(COUNTIF($B$58,B58)&gt;1,NOT(ISBLANK(B58)))</formula>
    </cfRule>
  </conditionalFormatting>
  <conditionalFormatting sqref="B59">
    <cfRule type="expression" priority="13" dxfId="0" stopIfTrue="1">
      <formula>AND(COUNTIF($B$59,B59)&gt;1,NOT(ISBLANK(B59)))</formula>
    </cfRule>
  </conditionalFormatting>
  <conditionalFormatting sqref="B62">
    <cfRule type="expression" priority="16" dxfId="0" stopIfTrue="1">
      <formula>AND(COUNTIF($B$62,B62)&gt;1,NOT(ISBLANK(B62)))</formula>
    </cfRule>
  </conditionalFormatting>
  <conditionalFormatting sqref="B7:B10">
    <cfRule type="expression" priority="22" dxfId="0" stopIfTrue="1">
      <formula>AND(COUNTIF($B$7:$B$10,B7)+COUNTIF(#REF!,B7)&gt;1,NOT(ISBLANK(B7)))</formula>
    </cfRule>
  </conditionalFormatting>
  <conditionalFormatting sqref="B11:B13">
    <cfRule type="expression" priority="18" dxfId="0" stopIfTrue="1">
      <formula>AND(COUNTIF($B$11:$B$13,B11)&gt;1,NOT(ISBLANK(B11)))</formula>
    </cfRule>
  </conditionalFormatting>
  <conditionalFormatting sqref="B15:B17">
    <cfRule type="expression" priority="23" dxfId="0" stopIfTrue="1">
      <formula>AND(COUNTIF($B$15:$B$16,B15)+COUNTIF(#REF!,B15)+COUNTIF($B$17:$B$17,B15)&gt;1,NOT(ISBLANK(B15)))</formula>
    </cfRule>
  </conditionalFormatting>
  <conditionalFormatting sqref="B20:B21">
    <cfRule type="expression" priority="19" dxfId="0" stopIfTrue="1">
      <formula>AND(COUNTIF($B$20:$B$21,B20)&gt;1,NOT(ISBLANK(B20)))</formula>
    </cfRule>
  </conditionalFormatting>
  <conditionalFormatting sqref="B41:B43">
    <cfRule type="expression" priority="20" dxfId="0" stopIfTrue="1">
      <formula>AND(COUNTIF($B$41:$B$43,B41)&gt;1,NOT(ISBLANK(B41)))</formula>
    </cfRule>
  </conditionalFormatting>
  <conditionalFormatting sqref="B44:B46">
    <cfRule type="expression" priority="26" dxfId="0" stopIfTrue="1">
      <formula>AND(COUNTIF(#REF!,B44)+COUNTIF($B$44:$B$46,B44)&gt;1,NOT(ISBLANK(B44)))</formula>
    </cfRule>
  </conditionalFormatting>
  <conditionalFormatting sqref="B47:B53">
    <cfRule type="expression" priority="21" dxfId="0" stopIfTrue="1">
      <formula>AND(COUNTIF($B$47:$B$53,B47)&gt;1,NOT(ISBLANK(B47)))</formula>
    </cfRule>
  </conditionalFormatting>
  <conditionalFormatting sqref="C22:C23 B24:B36">
    <cfRule type="expression" priority="24" dxfId="0" stopIfTrue="1">
      <formula>AND(COUNTIF($B$7:$B$12,B22)&gt;1,NOT(ISBLANK(B22)))</formula>
    </cfRule>
  </conditionalFormatting>
  <conditionalFormatting sqref="B37 B39">
    <cfRule type="expression" priority="25" dxfId="0" stopIfTrue="1">
      <formula>AND(COUNTIF($B$37,B37)+COUNTIF($B$39,B37)&gt;1,NOT(ISBLANK(B37)))</formula>
    </cfRule>
  </conditionalFormatting>
  <conditionalFormatting sqref="B56 B60:B61 B63">
    <cfRule type="expression" priority="27" dxfId="0" stopIfTrue="1">
      <formula>AND(COUNTIF($B$56,B56)+COUNTIF($B$60:$B$61,B56)+COUNTIF($B$63:$B$63,B56)&gt;1,NOT(ISBLANK(B56)))</formula>
    </cfRule>
  </conditionalFormatting>
  <dataValidations count="12">
    <dataValidation allowBlank="1" showInputMessage="1" showErrorMessage="1" sqref="J1:J4 J435:J65536"/>
    <dataValidation allowBlank="1" showInputMessage="1" showErrorMessage="1" promptTitle="填报说明" prompt="填报格式为202X年X月" sqref="H414:I414 H420:I420 H429:I429 H415:I419 H430:I434 H421:I424 H425:I428 H406:I413"/>
    <dataValidation allowBlank="1" showInputMessage="1" showErrorMessage="1" promptTitle="填报说明" prompt="请填写截止至填报申请时的项目投资完成数" sqref="F22:J22 F23:J23"/>
    <dataValidation allowBlank="1" showInputMessage="1" showErrorMessage="1" promptTitle="填报说明" prompt="请简要描述项目建设内容，原则上不超过150字" sqref="D7 D9 D10 D14 D17 D19 D20 D21 D29 D30 D33 D34 D35 D36 D50 D60 D61 D63 D64 D93 D94 D95 D99 D102 D110 D111 D112 D128 D129 D150 D151 D201 D212 D219 D238 D246 D250 D260 D275 D318 D319 D325 D330 D331 D343 D414 D420 D429 D11:D13 D15:D16 D22:D23 D24:D28 D31:D32 D47:D49 D65:D80 D81:D84 D85:D89 D90:D92 D96:D98 D100:D101 D103:D105 D106:D109 D113:D116 D117:D127 D130:D133 D134:D139 D140:D144 D145:D149 D152:D173 D174:D193 D194:D200 D202:D203 D204:D208 D209:D211 D213:D216 D217:D218 D220:D223 D224:D228 D229:D237 D239:D243 D244:D245 D247:D249 D251:D252 D253:D259 D261:D274 D276:D283 D284:D291 D292:D299 D300:D305 D306:D309 D310:D315 D316:D317 D320:D322 D323:D324 D326:D327 D328:D329 D332:D342 D344:D349 D350:D352 D353:D356"/>
    <dataValidation allowBlank="1" showInputMessage="1" showErrorMessage="1" promptTitle="填报说明" prompt="请简要描述项目建设内容，原则上不超过150字" sqref="D357:D366 D367:D382 D383:D392 D393:D394 D395:D397 D398:D401 D402:D403 D404:D405 D406:D413 D415:D419 D421:D424 D425:D428 D430:D434"/>
    <dataValidation allowBlank="1" showInputMessage="1" showErrorMessage="1" promptTitle="填报说明" prompt="列明项目单位所在的县、区、工业园区，如XX市XX工业区、XX市XX县。" sqref="E7 E8 E9 E10 E14 E15 E16 E17 E18 E33 E37 E38 E50 E51 E52 E53 E54 E55 E11:E13 E19:E21 E22:E23 E24:E28 E29:E30 E31:E32 E34:E36 E39:E41 E42:E43 E44:E46 E47:E49"/>
    <dataValidation type="list" allowBlank="1" showInputMessage="1" showErrorMessage="1" promptTitle="填报说明" prompt="请从下拉单中选择" sqref="K7 K8 K9 K10 K14 K17 K20 K23 K27 K28 K29 K30 K33 K34 K35 K36 K37 K42 K43 K46 K47 K50 K51 K52 K53 K55 K56 K57 K58 K59 K60 K61 K62 K63 K64 K81 K82 K83 K84 K93 K94 K95 K99 K102 K110 K111 K112 K127 K128 K129 K130 K142 K143 K144 K150 K151 K152 K153 K154 K155 K161 K162 K165 K169 K180 K185 K186 K192 K193 K194 K201 K204 K208 K211 K212 K213 K214 K215 K216 K217 K218 K219 K238 K242 K243 K244 K245 K246 K247 K250 K260 K261 K264 K267 K275 K284 K285 K286 K298 K299">
      <formula1>"1.汽车工业,2.机械工业,3.冶金工业,4.有色金属,5.石油化工,6.建材工业,7.电子工业,8.食品工业,9.医药工业,10.造纸与木材工业,11.纺织服装与皮革,12.电力工业,13.其他工业"</formula1>
    </dataValidation>
    <dataValidation type="list" allowBlank="1" showInputMessage="1" showErrorMessage="1" promptTitle="填报说明" prompt="请从下拉单中选择" sqref="K303 K309 K313 K318 K319 K320 K325 K326 K327 K328 K329 K330 K331 K343 K353 K354 K355 K356 K362 K370 K371 K374 K375 K376 K380 K381 K382 K383 K398 K399 K400 K401 K402 K403 K404 K405 K409 K410 K414 K420 K421 K422 K423 K424 K428 K429 K430 K434 K11:K13 K15:K16 K18:K19 K21:K22 K24:K26 K31:K32 K38:K39 K40:K41 K44:K45 K48:K49 K65:K80 K85:K89 K90:K92 K96:K98 K100:K101 K103:K105 K106:K109 K113:K116 K117:K126 K131:K133 K134:K139 K140:K141 K145:K146 K147:K149 K156:K158 K159:K160 K163:K164 K166:K168 K170:K171 K172:K173 K174:K179 K181:K184 K187:K191 K195:K197 K198:K200 K202:K203 K205:K207 K209:K210 K220:K221 K222:K223 K224:K228 K229:K231 K232:K235 K236:K237 K239:K241 K248:K249 K251:K252 K253:K256 K257:K259 K262:K263 K265:K266 K268:K269">
      <formula1>"1.汽车工业,2.机械工业,3.冶金工业,4.有色金属,5.石油化工,6.建材工业,7.电子工业,8.食品工业,9.医药工业,10.造纸与木材工业,11.纺织服装与皮革,12.电力工业,13.其他工业"</formula1>
    </dataValidation>
    <dataValidation type="list" allowBlank="1" showInputMessage="1" showErrorMessage="1" promptTitle="填报说明" prompt="请从下拉单中选择" sqref="K270:K272 K273:K274 K276:K278 K279:K281 K282:K283 K287:K288 K289:K291 K292:K297 K300:K302 K304:K305 K306:K308 K310:K312 K314:K315 K316:K317 K321:K322 K323:K324 K332:K342 K344:K349 K350:K352 K357:K361 K363:K366 K367:K369 K372:K373 K377:K379 K384:K385 K386:K388 K389:K392 K393:K394 K395:K397 K406:K408 K411:K413 K415:K419 K425:K427 K431:K433">
      <formula1>"1.汽车工业,2.机械工业,3.冶金工业,4.有色金属,5.石油化工,6.建材工业,7.电子工业,8.食品工业,9.医药工业,10.造纸与木材工业,11.纺织服装与皮革,12.电力工业,13.其他工业"</formula1>
    </dataValidation>
    <dataValidation type="list" allowBlank="1" showInputMessage="1" showErrorMessage="1" promptTitle="填报说明" prompt="请从下拉单中选择" sqref="L7 L8 L9 L10 L11 L12 L13 L14 L15 L16 L17 L18 L19 L20 L21 L24 L25 L29 L30 L33 L34 L35 L36 L40 L41 L44 L45 L46 L47 L48 L49 L50 L51 L52 L53 L55 L56 L57 L58 L59 L60 L61 L62 L63 L64 L93 L94 L95 L99 L102 L103 L104 L105 L110 L111 L112 L113 L116 L121 L124 L125 L126 L127 L128 L129 L133 L134 L137 L140 L141 L142 L143 L144 L145 L146 L147 L148 L149 L150 L151 L152 L155 L158 L159 L160 L163 L164 L165 L166 L167 L168 L169 L172 L173 L174 L177 L178 L179 L180 L181">
      <formula1>"补链强基项目,高端化智能化绿色化改造项目,增产增效项目"</formula1>
    </dataValidation>
    <dataValidation type="list" allowBlank="1" showInputMessage="1" showErrorMessage="1" promptTitle="填报说明" prompt="请从下拉单中选择" sqref="L184 L185 L186 L191 L192 L193 L194 L195 L196 L197 L198 L201 L212 L216 L217 L218 L219 L222 L223 L224 L225 L226 L227 L228 L229 L232 L233 L234 L235 L236 L237 L238 L239 L240 L244 L245 L246 L247 L248 L249 L250 L251 L252 L255 L260 L275 L276 L277 L278 L279 L280 L281 L282 L283 L286 L287 L292 L293 L318 L319 L325 L330 L331 L343 L349 L350 L353 L354 L355 L356 L357 L360 L361 L380 L381 L382 L388 L389 L395 L398 L406 L407 L408 L409 L414 L415 L418 L419 L420 L421 L429 L430 L431 L432 L433 L434 L22:L23 L26:L28 L31:L32 L37:L39">
      <formula1>"补链强基项目,高端化智能化绿色化改造项目,增产增效项目"</formula1>
    </dataValidation>
    <dataValidation type="list" allowBlank="1" showInputMessage="1" showErrorMessage="1" promptTitle="填报说明" prompt="请从下拉单中选择" sqref="L65:L80 L81:L84 L85:L89 L90:L92 L96:L98 L100:L101 L106:L109 L114:L115 L117:L120 L122:L123 L130:L132 L135:L136 L138:L139 L153:L154 L156:L157 L161:L162 L170:L171 L175:L176 L182:L183 L187:L190 L199:L200 L202:L203 L204:L208 L209:L211 L213:L215 L220:L221 L230:L231 L241:L243 L253:L254 L256:L259 L261:L274 L284:L285 L288:L291 L294:L299 L300:L305 L306:L309 L310:L315 L316:L317 L320:L322 L323:L324 L326:L327 L328:L329 L332:L342 L344:L348 L351:L352 L358:L359 L362:L366 L367:L379 L383:L387 L390:L392 L393:L394 L396:L397 L399:L401 L402:L403 L404:L405 L410:L413 L416:L417 L422:L424 L425:L428">
      <formula1>"补链强基项目,高端化智能化绿色化改造项目,增产增效项目"</formula1>
    </dataValidation>
  </dataValidations>
  <printOptions horizontalCentered="1"/>
  <pageMargins left="0.16111111111111112" right="0.16111111111111112" top="0.5902777777777778" bottom="0.5506944444444445" header="0.5118055555555555" footer="0.3104166666666667"/>
  <pageSetup fitToHeight="0" fitToWidth="1" horizontalDpi="600" verticalDpi="600" orientation="landscape" paperSize="9"/>
  <headerFooter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gxw_tzc</dc:creator>
  <cp:keywords/>
  <dc:description/>
  <cp:lastModifiedBy>gxxc</cp:lastModifiedBy>
  <cp:lastPrinted>2019-03-03T11:45:00Z</cp:lastPrinted>
  <dcterms:created xsi:type="dcterms:W3CDTF">2008-12-02T21:33:00Z</dcterms:created>
  <dcterms:modified xsi:type="dcterms:W3CDTF">2023-10-08T09:28:35Z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2052-11.8.2.1122</vt:lpwstr>
  </property>
  <property fmtid="{D5CDD505-2E9C-101B-9397-08002B2CF9AE}" pid="3" name="KSORubyTemplate">
    <vt:lpwstr>11</vt:lpwstr>
  </property>
  <property fmtid="{D5CDD505-2E9C-101B-9397-08002B2CF9AE}" pid="4" name="I">
    <vt:lpwstr>89EC4110768471FAC3052265F6FF0504</vt:lpwstr>
  </property>
  <property fmtid="{D5CDD505-2E9C-101B-9397-08002B2CF9AE}" pid="5" name="퀀_generated_2.-2147483648">
    <vt:i4>2052</vt:i4>
  </property>
</Properties>
</file>